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94BE6D31-D979-47E9-8FD9-5D786ED832F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E24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<sst xmlns="http://schemas.openxmlformats.org/spreadsheetml/2006/main" count="289" uniqueCount="71">
  <si>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</si>
  <si>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</si>
  <si>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</si>
  <si>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</si>
  <si>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</si>
  <si>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</si>
  <si>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</si>
  <si>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</si>
  <si>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</si>
  <si>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</si>
  <si>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</si>
  <si>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</si>
  <si>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</si>
  <si>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</si>
  <si>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</si>
  <si>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</si>
  <si>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</si>
  <si>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</si>
  <si>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</si>
  <si>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</si>
  <si>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</si>
  <si>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</si>
  <si>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</si>
  <si>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</si>
  <si>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</si>
  <si>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</si>
  <si>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</si>
  <si>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</si>
  <si>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</si>
  <si>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</si>
  <si>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</si>
  <si>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</si>
  <si>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</si>
  <si>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</si>
  <si>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</si>
  <si>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</si>
  <si>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</si>
  <si>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</si>
  <si>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</si>
  <si>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</si>
  <si>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</si>
  <si>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</si>
  <si>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</si>
  <si>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</si>
  <si>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</si>
  <si>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</si>
  <si>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</si>
  <si>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</si>
  <si>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</si>
  <si>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</si>
  <si>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</si>
  <si>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</si>
  <si>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</si>
  <si>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</si>
  <si>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</si>
  <si>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</si>
  <si>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свекольная</t>
  </si>
  <si>
    <t>какао</t>
  </si>
  <si>
    <t>изюи</t>
  </si>
  <si>
    <t>мол сгущ</t>
  </si>
  <si>
    <t>курица</t>
  </si>
  <si>
    <t>суп мол рисов</t>
  </si>
  <si>
    <t>какао с молоком</t>
  </si>
  <si>
    <t>рассол со смет</t>
  </si>
  <si>
    <t>картоф пюре</t>
  </si>
  <si>
    <t>котлета мясная</t>
  </si>
  <si>
    <t>ватрушка</t>
  </si>
  <si>
    <t>рис</t>
  </si>
  <si>
    <t>огур сол</t>
  </si>
  <si>
    <t>перлов</t>
  </si>
  <si>
    <t>рассол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</si>
</sst>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5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60</v>
      </c>
      <c r="AF2" s="91" t="s">
        <v>68</v>
      </c>
      <c r="AG2" s="91" t="s">
        <v>69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61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8.6999999999999994E-2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1.7000000000000001E-2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70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1.0999999999999999E-2</v>
      </c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1.2E-2</v>
      </c>
      <c r="AG12" s="102">
        <v>1.2999999999999999E-2</v>
      </c>
      <c r="AH12" s="102"/>
      <c r="AI12" s="102"/>
      <c r="AJ12" s="102"/>
    </row>
    <row r="13" spans="1:36" ht="15" customHeight="1" x14ac:dyDescent="0.25">
      <c r="A13" s="135"/>
      <c r="B13" s="21">
        <v>0.15</v>
      </c>
      <c r="C13" s="11" t="s">
        <v>64</v>
      </c>
      <c r="D13" s="16">
        <v>2.4E-2</v>
      </c>
      <c r="E13" s="16"/>
      <c r="F13" s="16">
        <v>7.0000000000000001E-3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0.09</v>
      </c>
      <c r="C14" s="107" t="s">
        <v>65</v>
      </c>
      <c r="D14" s="16">
        <v>2.1000000000000001E-2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0.105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0.09</v>
      </c>
      <c r="C18" s="107" t="s">
        <v>66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3.5999999999999997E-2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0.04</v>
      </c>
      <c r="AJ18" s="102"/>
    </row>
    <row r="19" spans="1:37" ht="15" customHeight="1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0.187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0.29499999999999998</v>
      </c>
      <c r="E21" s="27">
        <f t="shared" ref="E21:AJ21" si="0">SUM(E3:E20)</f>
        <v>4.1000000000000002E-2</v>
      </c>
      <c r="F21" s="27">
        <f t="shared" si="0"/>
        <v>2.7E-2</v>
      </c>
      <c r="G21" s="27">
        <f t="shared" si="0"/>
        <v>8.0000000000000002E-3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0.24199999999999999</v>
      </c>
      <c r="M21" s="27">
        <f t="shared" si="0"/>
        <v>2.1999999999999999E-2</v>
      </c>
      <c r="N21" s="27">
        <f t="shared" si="0"/>
        <v>0.02</v>
      </c>
      <c r="O21" s="27">
        <f t="shared" si="0"/>
        <v>0</v>
      </c>
      <c r="P21" s="27">
        <f t="shared" si="0"/>
        <v>0.105</v>
      </c>
      <c r="Q21" s="27">
        <f t="shared" si="0"/>
        <v>0.06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1.0999999999999999E-2</v>
      </c>
      <c r="W21" s="27">
        <f t="shared" si="0"/>
        <v>8.6999999999999994E-2</v>
      </c>
      <c r="X21" s="27"/>
      <c r="Y21" s="27">
        <f t="shared" si="0"/>
        <v>3.5999999999999997E-2</v>
      </c>
      <c r="Z21" s="27">
        <f t="shared" si="0"/>
        <v>0</v>
      </c>
      <c r="AA21" s="27">
        <f t="shared" si="0"/>
        <v>0.187</v>
      </c>
      <c r="AB21" s="27">
        <f t="shared" si="0"/>
        <v>1.7000000000000001E-2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1.2E-2</v>
      </c>
      <c r="AG21" s="27">
        <f t="shared" si="0"/>
        <v>1.2999999999999999E-2</v>
      </c>
      <c r="AH21" s="27">
        <f t="shared" si="0"/>
        <v>0</v>
      </c>
      <c r="AI21" s="27">
        <f t="shared" si="0"/>
        <v>0.04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19.175000000000001</v>
      </c>
      <c r="E22" s="76">
        <f>E21*$D27</f>
        <v>2.665</v>
      </c>
      <c r="F22" s="76">
        <f>F21*$D27</f>
        <v>1.7549999999999999</v>
      </c>
      <c r="G22" s="76">
        <f t="shared" ref="G22:AE22" si="1">G21*$D27</f>
        <v>0.52</v>
      </c>
      <c r="H22" s="76">
        <f>H21*$D27</f>
        <v>4.3550000000000004</v>
      </c>
      <c r="I22" s="76">
        <f>I21*$D27</f>
        <v>2.4049999999999998</v>
      </c>
      <c r="J22" s="76">
        <f>J21*$D27</f>
        <v>1.82</v>
      </c>
      <c r="K22" s="76">
        <f>K21*$D27</f>
        <v>0.13</v>
      </c>
      <c r="L22" s="76">
        <f t="shared" si="1"/>
        <v>15.73</v>
      </c>
      <c r="M22" s="76">
        <f t="shared" si="1"/>
        <v>1.43</v>
      </c>
      <c r="N22" s="76">
        <f t="shared" si="1"/>
        <v>1.3</v>
      </c>
      <c r="O22" s="76">
        <f t="shared" si="1"/>
        <v>0</v>
      </c>
      <c r="P22" s="76">
        <f>P21*$D27</f>
        <v>6.8250000000000002</v>
      </c>
      <c r="Q22" s="76">
        <f t="shared" si="1"/>
        <v>3.9</v>
      </c>
      <c r="R22" s="76">
        <f t="shared" si="1"/>
        <v>0.52</v>
      </c>
      <c r="S22" s="125">
        <f t="shared" si="1"/>
        <v>16.25</v>
      </c>
      <c r="T22" s="76">
        <f t="shared" si="1"/>
        <v>0</v>
      </c>
      <c r="U22" s="76">
        <f t="shared" si="1"/>
        <v>0.32500000000000001</v>
      </c>
      <c r="V22" s="76">
        <f t="shared" si="1"/>
        <v>0.71499999999999997</v>
      </c>
      <c r="W22" s="76">
        <f t="shared" si="1"/>
        <v>5.6549999999999994</v>
      </c>
      <c r="X22" s="76">
        <v>0.1</v>
      </c>
      <c r="Y22" s="76">
        <f t="shared" si="1"/>
        <v>2.34</v>
      </c>
      <c r="Z22" s="76">
        <f t="shared" si="1"/>
        <v>0</v>
      </c>
      <c r="AA22" s="76">
        <f t="shared" si="1"/>
        <v>12.154999999999999</v>
      </c>
      <c r="AB22" s="76">
        <f t="shared" si="1"/>
        <v>1.105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>
        <v>2.77</v>
      </c>
      <c r="AG22" s="76">
        <v>0.85</v>
      </c>
      <c r="AH22" s="76"/>
      <c r="AI22" s="76">
        <v>2.57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109.36</v>
      </c>
      <c r="E23" s="30">
        <v>63.89</v>
      </c>
      <c r="F23" s="30">
        <v>965.7</v>
      </c>
      <c r="G23" s="30">
        <v>125.58</v>
      </c>
      <c r="H23" s="30">
        <v>95.64</v>
      </c>
      <c r="I23" s="30">
        <v>55.75</v>
      </c>
      <c r="J23" s="30">
        <v>108.3</v>
      </c>
      <c r="K23" s="30">
        <v>305.39999999999998</v>
      </c>
      <c r="L23" s="30">
        <v>48.9</v>
      </c>
      <c r="M23" s="30">
        <v>51.71</v>
      </c>
      <c r="N23" s="30">
        <v>39.11</v>
      </c>
      <c r="O23" s="30">
        <v>54.22</v>
      </c>
      <c r="P23" s="30">
        <v>548.78</v>
      </c>
      <c r="Q23" s="30">
        <v>51.61</v>
      </c>
      <c r="R23" s="30">
        <v>152.18</v>
      </c>
      <c r="S23" s="30">
        <v>9.1199999999999992</v>
      </c>
      <c r="T23" s="30">
        <v>586.9</v>
      </c>
      <c r="U23" s="30">
        <v>14.28</v>
      </c>
      <c r="V23" s="30">
        <v>294.44</v>
      </c>
      <c r="W23" s="30">
        <v>134</v>
      </c>
      <c r="X23" s="30">
        <v>141.30000000000001</v>
      </c>
      <c r="Y23" s="30">
        <v>40.270000000000003</v>
      </c>
      <c r="Z23" s="30">
        <v>703.38</v>
      </c>
      <c r="AA23" s="30">
        <v>74.239999999999995</v>
      </c>
      <c r="AB23" s="30">
        <v>166.19</v>
      </c>
      <c r="AC23" s="30">
        <v>140.08000000000001</v>
      </c>
      <c r="AD23" s="30">
        <v>228.17</v>
      </c>
      <c r="AE23" s="101">
        <v>203.73</v>
      </c>
      <c r="AF23" s="3">
        <v>78.05</v>
      </c>
      <c r="AG23" s="3">
        <v>29.95</v>
      </c>
      <c r="AH23" s="3">
        <v>284</v>
      </c>
      <c r="AI23" s="3">
        <v>359.56</v>
      </c>
      <c r="AJ23" s="3">
        <v>267.76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2096.9780000000001</v>
      </c>
      <c r="E24" s="32">
        <f t="shared" ref="E24:AJ24" si="2">E22*E23</f>
        <v>170.26685000000001</v>
      </c>
      <c r="F24" s="32">
        <f t="shared" si="2"/>
        <v>1694.8035</v>
      </c>
      <c r="G24" s="32">
        <f t="shared" si="2"/>
        <v>65.301600000000008</v>
      </c>
      <c r="H24" s="32">
        <f t="shared" si="2"/>
        <v>416.51220000000006</v>
      </c>
      <c r="I24" s="32">
        <f t="shared" si="2"/>
        <v>134.07874999999999</v>
      </c>
      <c r="J24" s="32">
        <f t="shared" si="2"/>
        <v>197.10599999999999</v>
      </c>
      <c r="K24" s="32">
        <f t="shared" si="2"/>
        <v>39.701999999999998</v>
      </c>
      <c r="L24" s="32">
        <f t="shared" si="2"/>
        <v>769.197</v>
      </c>
      <c r="M24" s="32">
        <f t="shared" si="2"/>
        <v>73.945300000000003</v>
      </c>
      <c r="N24" s="32">
        <f t="shared" si="2"/>
        <v>50.843000000000004</v>
      </c>
      <c r="O24" s="32">
        <f t="shared" si="2"/>
        <v>0</v>
      </c>
      <c r="P24" s="32">
        <f t="shared" si="2"/>
        <v>3745.4234999999999</v>
      </c>
      <c r="Q24" s="32">
        <f t="shared" si="2"/>
        <v>201.279</v>
      </c>
      <c r="R24" s="32">
        <f t="shared" si="2"/>
        <v>79.133600000000001</v>
      </c>
      <c r="S24" s="32">
        <v>0.98</v>
      </c>
      <c r="T24" s="32">
        <f t="shared" si="2"/>
        <v>0</v>
      </c>
      <c r="U24" s="32">
        <f t="shared" si="2"/>
        <v>4.641</v>
      </c>
      <c r="V24" s="32">
        <f t="shared" si="2"/>
        <v>210.52459999999999</v>
      </c>
      <c r="W24" s="32">
        <f t="shared" si="2"/>
        <v>757.76999999999987</v>
      </c>
      <c r="X24" s="32">
        <f t="shared" si="2"/>
        <v>14.130000000000003</v>
      </c>
      <c r="Y24" s="32">
        <f t="shared" si="2"/>
        <v>94.231800000000007</v>
      </c>
      <c r="Z24" s="32">
        <f t="shared" si="2"/>
        <v>0</v>
      </c>
      <c r="AA24" s="32">
        <f t="shared" si="2"/>
        <v>902.38719999999989</v>
      </c>
      <c r="AB24" s="32">
        <f t="shared" si="2"/>
        <v>183.63995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216.1985</v>
      </c>
      <c r="AG24" s="32">
        <f t="shared" si="2"/>
        <v>25.4575</v>
      </c>
      <c r="AH24" s="32">
        <f t="shared" si="2"/>
        <v>0</v>
      </c>
      <c r="AI24" s="32">
        <f t="shared" si="2"/>
        <v>924.06919999999991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13068.600049999999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201.05538538461536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65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workbookViewId="0">
      <selection activeCell="J8" sqref="J8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60</v>
      </c>
      <c r="AF2" s="117" t="s">
        <v>69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61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8.0000000000000002E-3</v>
      </c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64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0.09</v>
      </c>
      <c r="C14" s="107" t="s">
        <v>65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0.09</v>
      </c>
      <c r="C18" s="107" t="s">
        <v>66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0.04</v>
      </c>
      <c r="AI18" s="102"/>
      <c r="AJ18" s="102"/>
    </row>
    <row r="19" spans="1:36" x14ac:dyDescent="0.25">
      <c r="A19" s="135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0.29399999999999998</v>
      </c>
      <c r="E21" s="110">
        <f t="shared" ref="E21:AJ21" si="0">SUM(E3:E20)</f>
        <v>3.9E-2</v>
      </c>
      <c r="F21" s="110">
        <f t="shared" si="0"/>
        <v>2.6000000000000002E-2</v>
      </c>
      <c r="G21" s="110">
        <f t="shared" si="0"/>
        <v>9.0000000000000011E-3</v>
      </c>
      <c r="H21" s="110">
        <f t="shared" si="0"/>
        <v>7.2000000000000008E-2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0.24199999999999999</v>
      </c>
      <c r="M21" s="110">
        <f t="shared" si="0"/>
        <v>2.1999999999999999E-2</v>
      </c>
      <c r="N21" s="110">
        <f t="shared" si="0"/>
        <v>0.02</v>
      </c>
      <c r="O21" s="110">
        <f t="shared" si="0"/>
        <v>0</v>
      </c>
      <c r="P21" s="110">
        <f t="shared" si="0"/>
        <v>0.104</v>
      </c>
      <c r="Q21" s="110">
        <f t="shared" si="0"/>
        <v>0.06</v>
      </c>
      <c r="R21" s="110">
        <f t="shared" si="0"/>
        <v>8.0000000000000002E-3</v>
      </c>
      <c r="S21" s="110">
        <f t="shared" si="0"/>
        <v>0.25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3.5000000000000003E-2</v>
      </c>
      <c r="Z21" s="110">
        <f t="shared" si="0"/>
        <v>0</v>
      </c>
      <c r="AA21" s="110">
        <f t="shared" si="0"/>
        <v>0.18</v>
      </c>
      <c r="AB21" s="110">
        <f t="shared" si="0"/>
        <v>8.0000000000000002E-3</v>
      </c>
      <c r="AC21" s="110">
        <f t="shared" si="0"/>
        <v>0</v>
      </c>
      <c r="AD21" s="110">
        <f t="shared" si="0"/>
        <v>0</v>
      </c>
      <c r="AE21" s="110">
        <f t="shared" si="0"/>
        <v>0</v>
      </c>
      <c r="AF21" s="110">
        <f t="shared" si="0"/>
        <v>8.0000000000000002E-3</v>
      </c>
      <c r="AG21" s="110">
        <f t="shared" si="0"/>
        <v>0</v>
      </c>
      <c r="AH21" s="110">
        <f t="shared" si="0"/>
        <v>0.04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0.8819999999999999</v>
      </c>
      <c r="E22" s="112">
        <f>E21*$D27</f>
        <v>0.11699999999999999</v>
      </c>
      <c r="F22" s="112">
        <f>F21*$D27</f>
        <v>7.8000000000000014E-2</v>
      </c>
      <c r="G22" s="118">
        <f t="shared" ref="G22:U22" si="1">G21*$D27</f>
        <v>2.7000000000000003E-2</v>
      </c>
      <c r="H22" s="112">
        <f>H21*$D27</f>
        <v>0.21600000000000003</v>
      </c>
      <c r="I22" s="112">
        <f>I21*$D27</f>
        <v>0.11099999999999999</v>
      </c>
      <c r="J22" s="112">
        <f>J21*$D27</f>
        <v>8.4000000000000005E-2</v>
      </c>
      <c r="K22" s="118">
        <f>K21*$D27</f>
        <v>6.0000000000000001E-3</v>
      </c>
      <c r="L22" s="112">
        <f t="shared" si="1"/>
        <v>0.72599999999999998</v>
      </c>
      <c r="M22" s="112">
        <f t="shared" si="1"/>
        <v>6.6000000000000003E-2</v>
      </c>
      <c r="N22" s="112">
        <f t="shared" si="1"/>
        <v>0.06</v>
      </c>
      <c r="O22" s="112">
        <f t="shared" si="1"/>
        <v>0</v>
      </c>
      <c r="P22" s="112">
        <f>P21*$D27</f>
        <v>0.312</v>
      </c>
      <c r="Q22" s="112">
        <f t="shared" si="1"/>
        <v>0.18</v>
      </c>
      <c r="R22" s="112">
        <f t="shared" si="1"/>
        <v>2.4E-2</v>
      </c>
      <c r="S22" s="113">
        <f>S21*$D27</f>
        <v>0.75</v>
      </c>
      <c r="T22" s="114">
        <f t="shared" si="1"/>
        <v>0</v>
      </c>
      <c r="U22" s="114">
        <f t="shared" si="1"/>
        <v>1.4999999999999999E-2</v>
      </c>
      <c r="V22" s="118">
        <f>V21*$D27</f>
        <v>0.03</v>
      </c>
      <c r="W22" s="112">
        <f>W21*$D27</f>
        <v>0.33600000000000002</v>
      </c>
      <c r="X22" s="114"/>
      <c r="Y22" s="118">
        <f>Y21*$D27</f>
        <v>0.10500000000000001</v>
      </c>
      <c r="Z22" s="112">
        <f>Z21*D27</f>
        <v>0</v>
      </c>
      <c r="AA22" s="112">
        <f>AA21*$D27</f>
        <v>0.54</v>
      </c>
      <c r="AB22" s="118">
        <f t="shared" ref="AB22:AJ22" si="2">AB21*$D27</f>
        <v>2.4E-2</v>
      </c>
      <c r="AC22" s="112">
        <f t="shared" si="2"/>
        <v>0</v>
      </c>
      <c r="AD22" s="112">
        <f t="shared" si="2"/>
        <v>0</v>
      </c>
      <c r="AE22" s="112">
        <f t="shared" si="2"/>
        <v>0</v>
      </c>
      <c r="AF22" s="112">
        <f t="shared" si="2"/>
        <v>2.4E-2</v>
      </c>
      <c r="AG22" s="118">
        <f t="shared" si="2"/>
        <v>0</v>
      </c>
      <c r="AH22" s="112">
        <f t="shared" si="2"/>
        <v>0.12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95.64</v>
      </c>
      <c r="I23" s="115">
        <v>55.75</v>
      </c>
      <c r="J23" s="115">
        <v>108.3</v>
      </c>
      <c r="K23" s="115">
        <v>305.39999999999998</v>
      </c>
      <c r="L23" s="115">
        <v>48.9</v>
      </c>
      <c r="M23" s="115">
        <v>44.48</v>
      </c>
      <c r="N23" s="115">
        <v>38.979999999999997</v>
      </c>
      <c r="O23" s="115">
        <v>36.9</v>
      </c>
      <c r="P23" s="115">
        <v>529.4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203.73</v>
      </c>
      <c r="AF23" s="55">
        <v>29.83</v>
      </c>
      <c r="AG23" s="55">
        <v>104.16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91.286999999999992</v>
      </c>
      <c r="E24" s="116">
        <f t="shared" ref="E24:AJ24" si="3">E22*E23</f>
        <v>8.400599999999999</v>
      </c>
      <c r="F24" s="116">
        <f t="shared" si="3"/>
        <v>73.14060000000002</v>
      </c>
      <c r="G24" s="116">
        <f t="shared" si="3"/>
        <v>3.3183000000000007</v>
      </c>
      <c r="H24" s="116">
        <f t="shared" si="3"/>
        <v>20.658240000000003</v>
      </c>
      <c r="I24" s="116">
        <f t="shared" si="3"/>
        <v>6.1882499999999991</v>
      </c>
      <c r="J24" s="116">
        <f t="shared" si="3"/>
        <v>9.0972000000000008</v>
      </c>
      <c r="K24" s="116">
        <f t="shared" si="3"/>
        <v>1.8323999999999998</v>
      </c>
      <c r="L24" s="116">
        <f t="shared" si="3"/>
        <v>35.501399999999997</v>
      </c>
      <c r="M24" s="116">
        <f t="shared" si="3"/>
        <v>2.9356800000000001</v>
      </c>
      <c r="N24" s="116">
        <f t="shared" si="3"/>
        <v>2.3387999999999995</v>
      </c>
      <c r="O24" s="116">
        <f t="shared" si="3"/>
        <v>0</v>
      </c>
      <c r="P24" s="123">
        <f t="shared" si="3"/>
        <v>165.1728</v>
      </c>
      <c r="Q24" s="116">
        <f t="shared" si="3"/>
        <v>7.8083999999999998</v>
      </c>
      <c r="R24" s="116">
        <f t="shared" si="3"/>
        <v>3.468</v>
      </c>
      <c r="S24" s="116">
        <f t="shared" si="3"/>
        <v>7.2375000000000007</v>
      </c>
      <c r="T24" s="116">
        <f t="shared" si="3"/>
        <v>0</v>
      </c>
      <c r="U24" s="116">
        <f t="shared" si="3"/>
        <v>0.20699999999999999</v>
      </c>
      <c r="V24" s="116">
        <f t="shared" si="3"/>
        <v>8.0609999999999999</v>
      </c>
      <c r="W24" s="116">
        <f t="shared" si="3"/>
        <v>49.190400000000004</v>
      </c>
      <c r="X24" s="116">
        <f t="shared" si="3"/>
        <v>0</v>
      </c>
      <c r="Y24" s="116">
        <f t="shared" si="3"/>
        <v>4.1580000000000004</v>
      </c>
      <c r="Z24" s="116">
        <f t="shared" si="3"/>
        <v>0</v>
      </c>
      <c r="AA24" s="116">
        <f t="shared" si="3"/>
        <v>38.286000000000008</v>
      </c>
      <c r="AB24" s="116">
        <f t="shared" si="3"/>
        <v>3.8904000000000001</v>
      </c>
      <c r="AC24" s="116">
        <f t="shared" si="3"/>
        <v>0</v>
      </c>
      <c r="AD24" s="116">
        <f t="shared" si="3"/>
        <v>0</v>
      </c>
      <c r="AE24" s="116">
        <f t="shared" si="3"/>
        <v>0</v>
      </c>
      <c r="AF24" s="116">
        <f t="shared" si="3"/>
        <v>0.71592</v>
      </c>
      <c r="AG24" s="116">
        <f t="shared" si="3"/>
        <v>0</v>
      </c>
      <c r="AH24" s="116">
        <f t="shared" si="3"/>
        <v>43.44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586.33389000000011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195.44463000000005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67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68</v>
      </c>
      <c r="AE2" s="100" t="s">
        <v>69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61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62</v>
      </c>
      <c r="D4" s="16">
        <v>7.4999999999999997E-2</v>
      </c>
      <c r="E4" s="16">
        <v>7.0000000000000001E-3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8.2000000000000003E-2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1.0999999999999999E-2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63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1.6E-2</v>
      </c>
      <c r="O12" s="16"/>
      <c r="P12" s="16"/>
      <c r="Q12" s="16"/>
      <c r="R12" s="16"/>
      <c r="S12" s="68"/>
      <c r="T12" s="71"/>
      <c r="U12" s="74">
        <v>2E-3</v>
      </c>
      <c r="V12" s="16">
        <v>0.01</v>
      </c>
      <c r="W12" s="16"/>
      <c r="X12" s="16"/>
      <c r="Y12" s="16"/>
      <c r="Z12" s="16"/>
      <c r="AA12" s="16"/>
      <c r="AB12" s="16"/>
      <c r="AC12" s="16"/>
      <c r="AD12" s="16">
        <v>1.2E-2</v>
      </c>
      <c r="AE12" s="102">
        <v>8.0000000000000002E-3</v>
      </c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64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0.14000000000000001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65</v>
      </c>
      <c r="D14" s="16">
        <v>1.6E-2</v>
      </c>
      <c r="E14" s="16"/>
      <c r="F14" s="16">
        <v>5.0000000000000001E-3</v>
      </c>
      <c r="G14" s="16"/>
      <c r="H14" s="16">
        <v>1.2999999999999999E-2</v>
      </c>
      <c r="I14" s="16"/>
      <c r="J14" s="16"/>
      <c r="K14" s="16"/>
      <c r="L14" s="16"/>
      <c r="M14" s="16"/>
      <c r="N14" s="16"/>
      <c r="O14" s="16"/>
      <c r="P14" s="16">
        <v>8.1000000000000003E-2</v>
      </c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0.08</v>
      </c>
      <c r="C18" s="108" t="s">
        <v>66</v>
      </c>
      <c r="D18" s="16">
        <v>2.4E-2</v>
      </c>
      <c r="E18" s="16">
        <v>0.01</v>
      </c>
      <c r="F18" s="16">
        <v>3.0000000000000001E-3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0.03</v>
      </c>
      <c r="Y18" s="16"/>
      <c r="Z18" s="16"/>
      <c r="AA18" s="16"/>
      <c r="AB18" s="16"/>
      <c r="AC18" s="16"/>
      <c r="AD18" s="16"/>
      <c r="AE18" s="102"/>
      <c r="AF18" s="102"/>
      <c r="AG18" s="102">
        <v>3.5000000000000003E-2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0.153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0.21099999999999999</v>
      </c>
      <c r="E21" s="92">
        <f t="shared" ref="E21:AJ21" si="0">SUM(E3:E20)</f>
        <v>0.03</v>
      </c>
      <c r="F21" s="92">
        <f t="shared" si="0"/>
        <v>0.02</v>
      </c>
      <c r="G21" s="92">
        <f t="shared" si="0"/>
        <v>7.0000000000000001E-3</v>
      </c>
      <c r="H21" s="92">
        <f t="shared" si="0"/>
        <v>5.2999999999999992E-2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0.21200000000000002</v>
      </c>
      <c r="M21" s="92">
        <f>SUM(M3:M20)</f>
        <v>1.7000000000000001E-2</v>
      </c>
      <c r="N21" s="92">
        <f>SUM(N3:N20)</f>
        <v>1.6E-2</v>
      </c>
      <c r="O21" s="92">
        <f t="shared" si="0"/>
        <v>0</v>
      </c>
      <c r="P21" s="92">
        <f t="shared" si="0"/>
        <v>8.1000000000000003E-2</v>
      </c>
      <c r="Q21" s="92">
        <f t="shared" si="0"/>
        <v>0.04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8.2000000000000003E-2</v>
      </c>
      <c r="X21" s="92">
        <f t="shared" si="0"/>
        <v>0.03</v>
      </c>
      <c r="Y21" s="92">
        <f t="shared" si="0"/>
        <v>0</v>
      </c>
      <c r="Z21" s="92">
        <f t="shared" si="0"/>
        <v>0.153</v>
      </c>
      <c r="AA21" s="92">
        <f t="shared" si="0"/>
        <v>0</v>
      </c>
      <c r="AB21" s="92">
        <f t="shared" si="0"/>
        <v>1.0999999999999999E-2</v>
      </c>
      <c r="AC21" s="92">
        <f t="shared" si="0"/>
        <v>0</v>
      </c>
      <c r="AD21" s="92">
        <f t="shared" si="0"/>
        <v>1.2E-2</v>
      </c>
      <c r="AE21" s="92">
        <f t="shared" si="0"/>
        <v>8.0000000000000002E-3</v>
      </c>
      <c r="AF21" s="92">
        <f t="shared" si="0"/>
        <v>0</v>
      </c>
      <c r="AG21" s="92">
        <f t="shared" si="0"/>
        <v>3.5000000000000003E-2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4.0089999999999995</v>
      </c>
      <c r="E22" s="93">
        <f>E21*$D27</f>
        <v>0.56999999999999995</v>
      </c>
      <c r="F22" s="93">
        <f>F21*$D27</f>
        <v>0.38</v>
      </c>
      <c r="G22" s="93">
        <f t="shared" ref="G22:Q22" si="1">G21*$D27</f>
        <v>0.13300000000000001</v>
      </c>
      <c r="H22" s="93">
        <f>H21*$D27</f>
        <v>1.0069999999999999</v>
      </c>
      <c r="I22" s="93">
        <f>I21*$D27</f>
        <v>0.56999999999999995</v>
      </c>
      <c r="J22" s="93">
        <f t="shared" si="1"/>
        <v>0.38</v>
      </c>
      <c r="K22" s="94">
        <f>K21*$D27</f>
        <v>3.7999999999999999E-2</v>
      </c>
      <c r="L22" s="93">
        <f t="shared" si="1"/>
        <v>4.0280000000000005</v>
      </c>
      <c r="M22" s="93">
        <f t="shared" si="1"/>
        <v>0.32300000000000001</v>
      </c>
      <c r="N22" s="93">
        <f t="shared" si="1"/>
        <v>0.30399999999999999</v>
      </c>
      <c r="O22" s="93">
        <f t="shared" si="1"/>
        <v>0</v>
      </c>
      <c r="P22" s="93">
        <f>P21*$D27</f>
        <v>1.5390000000000001</v>
      </c>
      <c r="Q22" s="93">
        <f t="shared" si="1"/>
        <v>0.76</v>
      </c>
      <c r="R22" s="93">
        <f>R21*$D27</f>
        <v>0.114</v>
      </c>
      <c r="S22" s="95">
        <f>S21*$D27</f>
        <v>3.8000000000000003</v>
      </c>
      <c r="T22" s="96">
        <f>T21*$D27</f>
        <v>0</v>
      </c>
      <c r="U22" s="97">
        <f>U21*D27</f>
        <v>3.7999999999999999E-2</v>
      </c>
      <c r="V22" s="97">
        <f t="shared" ref="V22:AA22" si="2">V21*$D27</f>
        <v>0.19</v>
      </c>
      <c r="W22" s="93">
        <f t="shared" si="2"/>
        <v>1.5580000000000001</v>
      </c>
      <c r="X22" s="93">
        <f t="shared" si="2"/>
        <v>0.56999999999999995</v>
      </c>
      <c r="Y22" s="93">
        <f t="shared" si="2"/>
        <v>0</v>
      </c>
      <c r="Z22" s="93">
        <f t="shared" si="2"/>
        <v>2.907</v>
      </c>
      <c r="AA22" s="93">
        <f t="shared" si="2"/>
        <v>0</v>
      </c>
      <c r="AB22" s="93">
        <f t="shared" ref="AB22:AD22" si="3">AB21*$D27</f>
        <v>0.20899999999999999</v>
      </c>
      <c r="AC22" s="93">
        <f t="shared" si="3"/>
        <v>0</v>
      </c>
      <c r="AD22" s="93">
        <f t="shared" si="3"/>
        <v>0.22800000000000001</v>
      </c>
      <c r="AE22" s="93">
        <f t="shared" ref="AE22" si="4">AE21*$D27</f>
        <v>0.152</v>
      </c>
      <c r="AF22" s="93">
        <f t="shared" ref="AF22" si="5">AF21*$D27</f>
        <v>0</v>
      </c>
      <c r="AG22" s="93">
        <f t="shared" ref="AG22" si="6">AG21*$D27</f>
        <v>0.66500000000000004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109.36</v>
      </c>
      <c r="E23" s="66">
        <v>63.89</v>
      </c>
      <c r="F23" s="66">
        <v>965.7</v>
      </c>
      <c r="G23" s="66">
        <v>125.58</v>
      </c>
      <c r="H23" s="66">
        <v>95.64</v>
      </c>
      <c r="I23" s="66">
        <v>55.75</v>
      </c>
      <c r="J23" s="66">
        <v>108.3</v>
      </c>
      <c r="K23" s="66">
        <v>305.39999999999998</v>
      </c>
      <c r="L23" s="66">
        <v>48.9</v>
      </c>
      <c r="M23" s="66">
        <v>51.71</v>
      </c>
      <c r="N23" s="66">
        <v>39.11</v>
      </c>
      <c r="O23" s="66">
        <v>54.22</v>
      </c>
      <c r="P23" s="66">
        <v>548.78</v>
      </c>
      <c r="Q23" s="66">
        <v>51.61</v>
      </c>
      <c r="R23" s="77">
        <v>152.18</v>
      </c>
      <c r="S23" s="69">
        <v>9.1199999999999992</v>
      </c>
      <c r="T23" s="72">
        <v>586.9</v>
      </c>
      <c r="U23" s="75">
        <v>14.28</v>
      </c>
      <c r="V23" s="66">
        <v>294.44</v>
      </c>
      <c r="W23" s="66">
        <v>134</v>
      </c>
      <c r="X23" s="66">
        <v>40.270000000000003</v>
      </c>
      <c r="Y23" s="66">
        <v>703.38</v>
      </c>
      <c r="Z23" s="66">
        <v>74.239999999999995</v>
      </c>
      <c r="AA23" s="77">
        <v>140.08000000000001</v>
      </c>
      <c r="AB23" s="66">
        <v>166.19</v>
      </c>
      <c r="AC23" s="66">
        <v>228.17</v>
      </c>
      <c r="AD23" s="66">
        <v>78.05</v>
      </c>
      <c r="AE23" s="103">
        <v>29.95</v>
      </c>
      <c r="AF23" s="99">
        <v>104.16</v>
      </c>
      <c r="AG23" s="99">
        <v>359.56</v>
      </c>
      <c r="AH23" s="99">
        <v>267.76</v>
      </c>
      <c r="AI23" s="99">
        <v>284</v>
      </c>
      <c r="AJ23" s="99">
        <v>141.13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438.42423999999994</v>
      </c>
      <c r="E24" s="98">
        <f t="shared" ref="E24:AJ24" si="10">E22*E23</f>
        <v>36.417299999999997</v>
      </c>
      <c r="F24" s="98">
        <f t="shared" si="10"/>
        <v>366.96600000000001</v>
      </c>
      <c r="G24" s="98">
        <f t="shared" si="10"/>
        <v>16.70214</v>
      </c>
      <c r="H24" s="98">
        <f t="shared" si="10"/>
        <v>96.309479999999994</v>
      </c>
      <c r="I24" s="98">
        <f t="shared" si="10"/>
        <v>31.777499999999996</v>
      </c>
      <c r="J24" s="98">
        <f t="shared" si="10"/>
        <v>41.153999999999996</v>
      </c>
      <c r="K24" s="98">
        <f t="shared" si="10"/>
        <v>11.605199999999998</v>
      </c>
      <c r="L24" s="98">
        <f t="shared" si="10"/>
        <v>196.96920000000003</v>
      </c>
      <c r="M24" s="98">
        <f t="shared" si="10"/>
        <v>16.70233</v>
      </c>
      <c r="N24" s="98">
        <f t="shared" si="10"/>
        <v>11.889439999999999</v>
      </c>
      <c r="O24" s="98">
        <f t="shared" si="10"/>
        <v>0</v>
      </c>
      <c r="P24" s="98">
        <f t="shared" si="10"/>
        <v>844.57242000000008</v>
      </c>
      <c r="Q24" s="98">
        <f t="shared" si="10"/>
        <v>39.223599999999998</v>
      </c>
      <c r="R24" s="98">
        <f t="shared" si="10"/>
        <v>17.348520000000001</v>
      </c>
      <c r="S24" s="98">
        <f t="shared" si="10"/>
        <v>34.655999999999999</v>
      </c>
      <c r="T24" s="98">
        <f t="shared" si="10"/>
        <v>0</v>
      </c>
      <c r="U24" s="98">
        <f t="shared" si="10"/>
        <v>0.54264000000000001</v>
      </c>
      <c r="V24" s="98">
        <f t="shared" si="10"/>
        <v>55.943600000000004</v>
      </c>
      <c r="W24" s="98">
        <f t="shared" si="10"/>
        <v>208.77200000000002</v>
      </c>
      <c r="X24" s="98">
        <f t="shared" si="10"/>
        <v>22.953900000000001</v>
      </c>
      <c r="Y24" s="98">
        <f t="shared" si="10"/>
        <v>0</v>
      </c>
      <c r="Z24" s="98">
        <f t="shared" si="10"/>
        <v>215.81567999999999</v>
      </c>
      <c r="AA24" s="98">
        <f t="shared" si="10"/>
        <v>0</v>
      </c>
      <c r="AB24" s="98">
        <f t="shared" si="10"/>
        <v>34.733709999999995</v>
      </c>
      <c r="AC24" s="98">
        <f t="shared" si="10"/>
        <v>0</v>
      </c>
      <c r="AD24" s="98">
        <f t="shared" si="10"/>
        <v>17.795400000000001</v>
      </c>
      <c r="AE24" s="98">
        <f t="shared" si="10"/>
        <v>4.5523999999999996</v>
      </c>
      <c r="AF24" s="98">
        <f t="shared" si="10"/>
        <v>0</v>
      </c>
      <c r="AG24" s="98">
        <f t="shared" si="10"/>
        <v>239.10740000000001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3000.9340999999999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157.94389999999999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19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tabSelected="1" workbookViewId="0">
      <selection activeCell="AF15" sqref="AF15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60</v>
      </c>
      <c r="AD2" s="121" t="s">
        <v>69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61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/>
      <c r="AD12" s="102">
        <v>8.0000000000000002E-3</v>
      </c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60" t="s">
        <v>64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0.09</v>
      </c>
      <c r="C14" s="107" t="s">
        <v>65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0.09</v>
      </c>
      <c r="C18" s="107" t="s">
        <v>66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0.04</v>
      </c>
      <c r="AH18" s="102"/>
      <c r="AI18" s="102"/>
    </row>
    <row r="19" spans="1:35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0.29399999999999998</v>
      </c>
      <c r="E21" s="27">
        <f t="shared" ref="E21:AI21" si="0">SUM(E3:E20)</f>
        <v>3.9E-2</v>
      </c>
      <c r="F21" s="27">
        <f t="shared" si="0"/>
        <v>2.6000000000000002E-2</v>
      </c>
      <c r="G21" s="27">
        <f t="shared" si="0"/>
        <v>9.0000000000000011E-3</v>
      </c>
      <c r="H21" s="27">
        <f t="shared" si="0"/>
        <v>7.2000000000000008E-2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0.24199999999999999</v>
      </c>
      <c r="M21" s="27">
        <f t="shared" si="0"/>
        <v>2.1999999999999999E-2</v>
      </c>
      <c r="N21" s="27">
        <f t="shared" si="0"/>
        <v>0.02</v>
      </c>
      <c r="O21" s="27">
        <f t="shared" si="0"/>
        <v>0</v>
      </c>
      <c r="P21" s="27">
        <f t="shared" si="0"/>
        <v>0.104</v>
      </c>
      <c r="Q21" s="27">
        <f t="shared" si="0"/>
        <v>0.06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>
        <f t="shared" si="0"/>
        <v>3.5000000000000003E-2</v>
      </c>
      <c r="Y21" s="27">
        <f t="shared" si="0"/>
        <v>0</v>
      </c>
      <c r="Z21" s="27">
        <f t="shared" si="0"/>
        <v>0.18</v>
      </c>
      <c r="AA21" s="27">
        <f t="shared" si="0"/>
        <v>8.0000000000000002E-3</v>
      </c>
      <c r="AB21" s="27">
        <f t="shared" si="0"/>
        <v>0</v>
      </c>
      <c r="AC21" s="27">
        <f t="shared" si="0"/>
        <v>0</v>
      </c>
      <c r="AD21" s="27">
        <f t="shared" si="0"/>
        <v>8.0000000000000002E-3</v>
      </c>
      <c r="AE21" s="27">
        <f t="shared" si="0"/>
        <v>0</v>
      </c>
      <c r="AF21" s="27">
        <f t="shared" si="0"/>
        <v>0</v>
      </c>
      <c r="AG21" s="27">
        <f t="shared" si="0"/>
        <v>0.04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0.29399999999999998</v>
      </c>
      <c r="E22" s="76">
        <f t="shared" ref="E22:AI22" si="1">E21*$D27</f>
        <v>3.9E-2</v>
      </c>
      <c r="F22" s="76">
        <f t="shared" si="1"/>
        <v>2.6000000000000002E-2</v>
      </c>
      <c r="G22" s="76">
        <f t="shared" si="1"/>
        <v>9.0000000000000011E-3</v>
      </c>
      <c r="H22" s="76">
        <f t="shared" si="1"/>
        <v>7.2000000000000008E-2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0.24199999999999999</v>
      </c>
      <c r="M22" s="76">
        <f t="shared" si="1"/>
        <v>2.1999999999999999E-2</v>
      </c>
      <c r="N22" s="76">
        <f t="shared" si="1"/>
        <v>0.02</v>
      </c>
      <c r="O22" s="76">
        <f t="shared" si="1"/>
        <v>0</v>
      </c>
      <c r="P22" s="76">
        <f t="shared" si="1"/>
        <v>0.104</v>
      </c>
      <c r="Q22" s="76">
        <f t="shared" si="1"/>
        <v>0.06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0.112</v>
      </c>
      <c r="X22" s="122">
        <f t="shared" si="1"/>
        <v>3.5000000000000003E-2</v>
      </c>
      <c r="Y22" s="76">
        <f t="shared" si="1"/>
        <v>0</v>
      </c>
      <c r="Z22" s="76">
        <f t="shared" si="1"/>
        <v>0.18</v>
      </c>
      <c r="AA22" s="122">
        <f t="shared" si="1"/>
        <v>8.0000000000000002E-3</v>
      </c>
      <c r="AB22" s="76">
        <f t="shared" si="1"/>
        <v>0</v>
      </c>
      <c r="AC22" s="122">
        <f t="shared" si="1"/>
        <v>0</v>
      </c>
      <c r="AD22" s="122">
        <f t="shared" si="1"/>
        <v>8.0000000000000002E-3</v>
      </c>
      <c r="AE22" s="76">
        <f t="shared" si="1"/>
        <v>0</v>
      </c>
      <c r="AF22" s="122">
        <f t="shared" si="1"/>
        <v>0</v>
      </c>
      <c r="AG22" s="122">
        <f t="shared" si="1"/>
        <v>0.04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95.64</v>
      </c>
      <c r="I23" s="30">
        <v>55.75</v>
      </c>
      <c r="J23" s="30">
        <v>108.3</v>
      </c>
      <c r="K23" s="30">
        <v>305.39999999999998</v>
      </c>
      <c r="L23" s="30">
        <v>42.4</v>
      </c>
      <c r="M23" s="30">
        <v>44.48</v>
      </c>
      <c r="N23" s="30">
        <v>38.979999999999997</v>
      </c>
      <c r="O23" s="30">
        <v>36.9</v>
      </c>
      <c r="P23" s="30">
        <v>529.4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703.38</v>
      </c>
      <c r="Z23" s="30">
        <v>70.900000000000006</v>
      </c>
      <c r="AA23" s="30">
        <v>162.1</v>
      </c>
      <c r="AB23" s="30">
        <v>138.16</v>
      </c>
      <c r="AC23" s="30">
        <v>203.73</v>
      </c>
      <c r="AD23" s="101">
        <v>29.83</v>
      </c>
      <c r="AE23" s="3">
        <v>247.5</v>
      </c>
      <c r="AF23" s="3">
        <v>104.16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30.428999999999998</v>
      </c>
      <c r="E24" s="32">
        <f t="shared" ref="E24:AI24" si="2">E22*E23</f>
        <v>2.8001999999999998</v>
      </c>
      <c r="F24" s="32">
        <f t="shared" si="2"/>
        <v>24.380200000000002</v>
      </c>
      <c r="G24" s="32">
        <f t="shared" si="2"/>
        <v>1.044</v>
      </c>
      <c r="H24" s="32">
        <f t="shared" si="2"/>
        <v>6.8860800000000006</v>
      </c>
      <c r="I24" s="32">
        <f t="shared" si="2"/>
        <v>2.0627499999999999</v>
      </c>
      <c r="J24" s="32">
        <f t="shared" si="2"/>
        <v>3.0324</v>
      </c>
      <c r="K24" s="32">
        <f t="shared" si="2"/>
        <v>0.61080000000000001</v>
      </c>
      <c r="L24" s="32">
        <f t="shared" si="2"/>
        <v>10.2608</v>
      </c>
      <c r="M24" s="32">
        <f t="shared" si="2"/>
        <v>0.97855999999999987</v>
      </c>
      <c r="N24" s="32">
        <f t="shared" si="2"/>
        <v>0.77959999999999996</v>
      </c>
      <c r="O24" s="32">
        <f t="shared" si="2"/>
        <v>0</v>
      </c>
      <c r="P24" s="32">
        <f t="shared" si="2"/>
        <v>55.057599999999994</v>
      </c>
      <c r="Q24" s="32">
        <f t="shared" si="2"/>
        <v>2.6028000000000002</v>
      </c>
      <c r="R24" s="32">
        <f t="shared" si="2"/>
        <v>1.1559999999999999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2.6869999999999998</v>
      </c>
      <c r="W24" s="32">
        <f t="shared" si="2"/>
        <v>16.396800000000002</v>
      </c>
      <c r="X24" s="32">
        <f t="shared" si="2"/>
        <v>1.3860000000000001</v>
      </c>
      <c r="Y24" s="32">
        <f t="shared" si="2"/>
        <v>0</v>
      </c>
      <c r="Z24" s="32">
        <f t="shared" si="2"/>
        <v>12.762</v>
      </c>
      <c r="AA24" s="32">
        <f t="shared" si="2"/>
        <v>1.2968</v>
      </c>
      <c r="AB24" s="32">
        <f t="shared" si="2"/>
        <v>0</v>
      </c>
      <c r="AC24" s="32">
        <f t="shared" si="2"/>
        <v>0</v>
      </c>
      <c r="AD24" s="32">
        <f t="shared" si="2"/>
        <v>0.23863999999999999</v>
      </c>
      <c r="AE24" s="32">
        <f t="shared" si="2"/>
        <v>0</v>
      </c>
      <c r="AF24" s="32">
        <f t="shared" si="2"/>
        <v>0</v>
      </c>
      <c r="AG24" s="32">
        <f t="shared" si="2"/>
        <v>14.48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201.04943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201.04943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2025-05-21T07:07:15Z</cp:lastPrinted>
  <dcterms:created xsi:type="dcterms:W3CDTF">2014-07-11T13:42:12Z</dcterms:created>
  <dcterms:modified xsi:type="dcterms:W3CDTF">2025-05-21T07:10:33Z</dcterms:modified>
</cp:coreProperties>
</file>