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 activeTab="3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N21" i="7" l="1"/>
  <c r="M21" i="7"/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U22" i="18" l="1"/>
  <c r="U24" i="18" s="1"/>
  <c r="I22" i="18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<sst xmlns="http://schemas.openxmlformats.org/spreadsheetml/2006/main" count="293" uniqueCount="70">
  <si>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</si>
  <si>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</si>
  <si>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</si>
  <si>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</si>
  <si>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</si>
  <si>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</si>
  <si>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</si>
  <si>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</si>
  <si>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</si>
  <si>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</si>
  <si>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</si>
  <si>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</si>
  <si>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</si>
  <si>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</si>
  <si>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</si>
  <si>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</si>
  <si>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</si>
  <si>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</si>
  <si>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</si>
  <si>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</si>
  <si>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</si>
  <si>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</si>
  <si>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</si>
  <si>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</si>
  <si>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</si>
  <si>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</si>
  <si>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</si>
  <si>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</si>
  <si>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</si>
  <si>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</si>
  <si>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</si>
  <si>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</si>
  <si>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</si>
  <si>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</si>
  <si>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</si>
  <si>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</si>
  <si>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</si>
  <si>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</si>
  <si>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</si>
  <si>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</si>
  <si>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</si>
  <si>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</si>
  <si>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</si>
  <si>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</si>
  <si>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</si>
  <si>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</si>
  <si>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</si>
  <si>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</si>
  <si>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</si>
  <si>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</si>
  <si>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</si>
  <si>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</si>
  <si>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</si>
  <si>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</si>
  <si>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ряженка</t>
  </si>
  <si>
    <t>коф нап из цикор</t>
  </si>
  <si>
    <t>икра морковная</t>
  </si>
  <si>
    <t>цикор</t>
  </si>
  <si>
    <t>вермиш</t>
  </si>
  <si>
    <t>изюи</t>
  </si>
  <si>
    <t>мол сгущ</t>
  </si>
  <si>
    <t>лим кт</t>
  </si>
  <si>
    <t>курица</t>
  </si>
  <si>
    <t>огур сол</t>
  </si>
  <si>
    <t>перлов</t>
  </si>
  <si>
    <t>каша ман мол</t>
  </si>
  <si>
    <t>щи со сметаной</t>
  </si>
  <si>
    <t>картоф пюре</t>
  </si>
  <si>
    <t>рыба отв</t>
  </si>
  <si>
    <t>оладьи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</si>
</sst>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view="pageBreakPreview" zoomScale="87" zoomScaleNormal="80" zoomScaleSheetLayoutView="87" workbookViewId="0">
      <selection activeCell="N20" sqref="N20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48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52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59</v>
      </c>
      <c r="AE2" s="91" t="s">
        <v>58</v>
      </c>
      <c r="AF2" s="91" t="s">
        <v>63</v>
      </c>
      <c r="AG2" s="91" t="s">
        <v>64</v>
      </c>
      <c r="AH2" s="91" t="s">
        <v>61</v>
      </c>
      <c r="AI2" s="91" t="s">
        <v>48</v>
      </c>
      <c r="AJ2" s="91" t="s">
        <v>53</v>
      </c>
    </row>
    <row r="3" spans="1:36" ht="15" customHeight="1" x14ac:dyDescent="0.25">
      <c r="A3" s="138" t="s">
        <v>50</v>
      </c>
      <c r="B3" s="21">
        <v>0.18</v>
      </c>
      <c r="C3" s="106" t="s">
        <v>65</v>
      </c>
      <c r="D3" s="16">
        <v>9.5000000000000001E-2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8"/>
      <c r="B4" s="21">
        <v>0.18</v>
      </c>
      <c r="C4" s="107" t="s">
        <v>55</v>
      </c>
      <c r="D4" s="16">
        <v>0.09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8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1.2E-2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8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ht="15" customHeight="1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35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35"/>
      <c r="B12" s="21">
        <v>0.18</v>
      </c>
      <c r="C12" s="107" t="s">
        <v>66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0.03</v>
      </c>
      <c r="M12" s="16">
        <v>8.9999999999999993E-3</v>
      </c>
      <c r="N12" s="16">
        <v>1.0999999999999999E-2</v>
      </c>
      <c r="O12" s="16">
        <v>4.4999999999999998E-2</v>
      </c>
      <c r="P12" s="16"/>
      <c r="Q12" s="16"/>
      <c r="R12" s="16"/>
      <c r="S12" s="48"/>
      <c r="T12" s="22"/>
      <c r="U12" s="16">
        <v>5.0000000000000001E-3</v>
      </c>
      <c r="V12" s="16">
        <v>1.0999999999999999E-2</v>
      </c>
      <c r="W12" s="16"/>
      <c r="X12" s="46"/>
      <c r="Y12" s="16"/>
      <c r="Z12" s="16"/>
      <c r="AA12" s="16"/>
      <c r="AB12" s="16">
        <v>2E-3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ht="15" customHeight="1" x14ac:dyDescent="0.25">
      <c r="A13" s="135"/>
      <c r="B13" s="21">
        <v>0.15</v>
      </c>
      <c r="C13" s="107" t="s">
        <v>67</v>
      </c>
      <c r="D13" s="16">
        <v>3.1E-2</v>
      </c>
      <c r="E13" s="16"/>
      <c r="F13" s="16">
        <v>6.0000000000000001E-3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35"/>
      <c r="B14" s="21">
        <v>0.09</v>
      </c>
      <c r="C14" s="107" t="s">
        <v>68</v>
      </c>
      <c r="D14" s="16"/>
      <c r="E14" s="16"/>
      <c r="F14" s="16"/>
      <c r="G14" s="16"/>
      <c r="H14" s="16"/>
      <c r="I14" s="16"/>
      <c r="J14" s="16"/>
      <c r="K14" s="16"/>
      <c r="L14" s="16"/>
      <c r="M14" s="16">
        <v>3.0000000000000001E-3</v>
      </c>
      <c r="N14" s="16">
        <v>4.0000000000000001E-3</v>
      </c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>
        <v>0.156</v>
      </c>
    </row>
    <row r="15" spans="1:36" ht="15" customHeight="1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35"/>
      <c r="B16" s="21">
        <v>0.18</v>
      </c>
      <c r="C16" s="107" t="s">
        <v>37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48"/>
      <c r="T16" s="22"/>
      <c r="U16" s="16"/>
      <c r="V16" s="16"/>
      <c r="W16" s="16"/>
      <c r="X16" s="46"/>
      <c r="Y16" s="16"/>
      <c r="Z16" s="16"/>
      <c r="AA16" s="16">
        <v>0.214</v>
      </c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35" t="s">
        <v>2</v>
      </c>
      <c r="B18" s="21">
        <v>0.09</v>
      </c>
      <c r="C18" s="107" t="s">
        <v>69</v>
      </c>
      <c r="D18" s="16">
        <v>0.04</v>
      </c>
      <c r="E18" s="16">
        <v>7.0000000000000001E-3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0.2</v>
      </c>
      <c r="T18" s="22"/>
      <c r="U18" s="16"/>
      <c r="V18" s="16"/>
      <c r="W18" s="16"/>
      <c r="X18" s="46">
        <v>1E-3</v>
      </c>
      <c r="Y18" s="16">
        <v>3.5000000000000003E-2</v>
      </c>
      <c r="Z18" s="16"/>
      <c r="AA18" s="16"/>
      <c r="AB18" s="16"/>
      <c r="AC18" s="16"/>
      <c r="AD18" s="16"/>
      <c r="AE18" s="102"/>
      <c r="AF18" s="102"/>
      <c r="AG18" s="102"/>
      <c r="AH18" s="102"/>
      <c r="AI18" s="102">
        <v>2.5999999999999999E-2</v>
      </c>
      <c r="AJ18" s="102"/>
    </row>
    <row r="19" spans="1:37" ht="15" customHeight="1" x14ac:dyDescent="0.25">
      <c r="A19" s="135"/>
      <c r="B19" s="21">
        <v>0.2</v>
      </c>
      <c r="C19" s="107" t="s">
        <v>13</v>
      </c>
      <c r="D19" s="16">
        <v>0.21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0.46599999999999997</v>
      </c>
      <c r="E21" s="27">
        <f t="shared" ref="E21:AJ21" si="0">SUM(E3:E20)</f>
        <v>2.1000000000000001E-2</v>
      </c>
      <c r="F21" s="27">
        <f t="shared" si="0"/>
        <v>1.8000000000000002E-2</v>
      </c>
      <c r="G21" s="27">
        <f t="shared" si="0"/>
        <v>9.0000000000000011E-3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0.2</v>
      </c>
      <c r="M21" s="27">
        <f t="shared" si="0"/>
        <v>2.4999999999999998E-2</v>
      </c>
      <c r="N21" s="27">
        <f t="shared" si="0"/>
        <v>7.4999999999999997E-2</v>
      </c>
      <c r="O21" s="27">
        <f t="shared" si="0"/>
        <v>4.4999999999999998E-2</v>
      </c>
      <c r="P21" s="27">
        <f t="shared" si="0"/>
        <v>0</v>
      </c>
      <c r="Q21" s="27">
        <f t="shared" si="0"/>
        <v>0</v>
      </c>
      <c r="R21" s="27">
        <f t="shared" si="0"/>
        <v>0</v>
      </c>
      <c r="S21" s="27">
        <f t="shared" si="0"/>
        <v>0.2</v>
      </c>
      <c r="T21" s="27">
        <f t="shared" si="0"/>
        <v>0</v>
      </c>
      <c r="U21" s="27">
        <f t="shared" si="0"/>
        <v>5.0000000000000001E-3</v>
      </c>
      <c r="V21" s="27">
        <f t="shared" si="0"/>
        <v>1.0999999999999999E-2</v>
      </c>
      <c r="W21" s="27">
        <f t="shared" si="0"/>
        <v>7.4999999999999997E-2</v>
      </c>
      <c r="X21" s="27"/>
      <c r="Y21" s="27">
        <f t="shared" si="0"/>
        <v>3.5000000000000003E-2</v>
      </c>
      <c r="Z21" s="27">
        <f t="shared" si="0"/>
        <v>1.2E-2</v>
      </c>
      <c r="AA21" s="27">
        <f t="shared" si="0"/>
        <v>0.214</v>
      </c>
      <c r="AB21" s="27">
        <f t="shared" si="0"/>
        <v>0.01</v>
      </c>
      <c r="AC21" s="27">
        <f t="shared" si="0"/>
        <v>0</v>
      </c>
      <c r="AD21" s="27">
        <f t="shared" si="0"/>
        <v>0</v>
      </c>
      <c r="AE21" s="27">
        <f t="shared" si="0"/>
        <v>0</v>
      </c>
      <c r="AF21" s="27">
        <f t="shared" si="0"/>
        <v>0</v>
      </c>
      <c r="AG21" s="27">
        <f t="shared" si="0"/>
        <v>0</v>
      </c>
      <c r="AH21" s="27">
        <f t="shared" si="0"/>
        <v>0</v>
      </c>
      <c r="AI21" s="27">
        <f t="shared" si="0"/>
        <v>2.5999999999999999E-2</v>
      </c>
      <c r="AJ21" s="27">
        <f t="shared" si="0"/>
        <v>0.156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27.494</v>
      </c>
      <c r="E22" s="76">
        <f>E21*$D27</f>
        <v>1.2390000000000001</v>
      </c>
      <c r="F22" s="76">
        <f>F21*$D27</f>
        <v>1.0620000000000001</v>
      </c>
      <c r="G22" s="76">
        <f t="shared" ref="G22:AE22" si="1">G21*$D27</f>
        <v>0.53100000000000003</v>
      </c>
      <c r="H22" s="76">
        <f>H21*$D27</f>
        <v>2.95</v>
      </c>
      <c r="I22" s="76">
        <f>I21*$D27</f>
        <v>2.1829999999999998</v>
      </c>
      <c r="J22" s="76">
        <f>J21*$D27</f>
        <v>1.6520000000000001</v>
      </c>
      <c r="K22" s="76">
        <f>K21*$D27</f>
        <v>0.11800000000000001</v>
      </c>
      <c r="L22" s="76">
        <f t="shared" si="1"/>
        <v>11.8</v>
      </c>
      <c r="M22" s="76">
        <f t="shared" si="1"/>
        <v>1.4749999999999999</v>
      </c>
      <c r="N22" s="76">
        <f t="shared" si="1"/>
        <v>4.4249999999999998</v>
      </c>
      <c r="O22" s="76">
        <f t="shared" si="1"/>
        <v>2.6549999999999998</v>
      </c>
      <c r="P22" s="76">
        <f>P21*$D27</f>
        <v>0</v>
      </c>
      <c r="Q22" s="76">
        <f t="shared" si="1"/>
        <v>0</v>
      </c>
      <c r="R22" s="76">
        <f t="shared" si="1"/>
        <v>0</v>
      </c>
      <c r="S22" s="125">
        <f t="shared" si="1"/>
        <v>11.8</v>
      </c>
      <c r="T22" s="76">
        <f t="shared" si="1"/>
        <v>0</v>
      </c>
      <c r="U22" s="76">
        <f t="shared" si="1"/>
        <v>0.29499999999999998</v>
      </c>
      <c r="V22" s="76">
        <f t="shared" si="1"/>
        <v>0.64899999999999991</v>
      </c>
      <c r="W22" s="76">
        <f t="shared" si="1"/>
        <v>4.4249999999999998</v>
      </c>
      <c r="X22" s="76">
        <v>0.1</v>
      </c>
      <c r="Y22" s="76">
        <f t="shared" si="1"/>
        <v>2.0650000000000004</v>
      </c>
      <c r="Z22" s="76">
        <f t="shared" si="1"/>
        <v>0.70799999999999996</v>
      </c>
      <c r="AA22" s="76">
        <f t="shared" si="1"/>
        <v>12.625999999999999</v>
      </c>
      <c r="AB22" s="76">
        <f t="shared" si="1"/>
        <v>0.59</v>
      </c>
      <c r="AC22" s="76">
        <f t="shared" si="1"/>
        <v>0</v>
      </c>
      <c r="AD22" s="76">
        <f t="shared" si="1"/>
        <v>0</v>
      </c>
      <c r="AE22" s="76">
        <f t="shared" si="1"/>
        <v>0</v>
      </c>
      <c r="AF22" s="76"/>
      <c r="AG22" s="76"/>
      <c r="AH22" s="76"/>
      <c r="AI22" s="76">
        <v>1.46</v>
      </c>
      <c r="AJ22" s="76">
        <v>9.1999999999999993</v>
      </c>
    </row>
    <row r="23" spans="1:37" ht="20.100000000000001" customHeight="1" x14ac:dyDescent="0.25">
      <c r="A23" s="24"/>
      <c r="B23" s="25"/>
      <c r="C23" s="29" t="s">
        <v>4</v>
      </c>
      <c r="D23" s="30">
        <v>109.06</v>
      </c>
      <c r="E23" s="30">
        <v>71.87</v>
      </c>
      <c r="F23" s="30">
        <v>963</v>
      </c>
      <c r="G23" s="30">
        <v>125.58</v>
      </c>
      <c r="H23" s="30">
        <v>93.45</v>
      </c>
      <c r="I23" s="30">
        <v>53.75</v>
      </c>
      <c r="J23" s="30">
        <v>52.43</v>
      </c>
      <c r="K23" s="30">
        <v>369.65</v>
      </c>
      <c r="L23" s="30">
        <v>45.92</v>
      </c>
      <c r="M23" s="30">
        <v>43.42</v>
      </c>
      <c r="N23" s="30">
        <v>39.5</v>
      </c>
      <c r="O23" s="30">
        <v>45</v>
      </c>
      <c r="P23" s="30">
        <v>548.78</v>
      </c>
      <c r="Q23" s="30">
        <v>42.68</v>
      </c>
      <c r="R23" s="30">
        <v>148.74</v>
      </c>
      <c r="S23" s="30">
        <v>9.68</v>
      </c>
      <c r="T23" s="30">
        <v>586.9</v>
      </c>
      <c r="U23" s="30">
        <v>14.28</v>
      </c>
      <c r="V23" s="30">
        <v>282.8</v>
      </c>
      <c r="W23" s="30">
        <v>153.16999999999999</v>
      </c>
      <c r="X23" s="30">
        <v>137.1</v>
      </c>
      <c r="Y23" s="30">
        <v>40.04</v>
      </c>
      <c r="Z23" s="30">
        <v>668.45</v>
      </c>
      <c r="AA23" s="30">
        <v>73.23</v>
      </c>
      <c r="AB23" s="30">
        <v>164.91</v>
      </c>
      <c r="AC23" s="30">
        <v>138.91999999999999</v>
      </c>
      <c r="AD23" s="30">
        <v>223.95</v>
      </c>
      <c r="AE23" s="101">
        <v>67.5</v>
      </c>
      <c r="AF23" s="3">
        <v>76.13</v>
      </c>
      <c r="AG23" s="3">
        <v>30.16</v>
      </c>
      <c r="AH23" s="3">
        <v>25</v>
      </c>
      <c r="AI23" s="3">
        <v>357.55</v>
      </c>
      <c r="AJ23" s="3">
        <v>257.01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2998.4956400000001</v>
      </c>
      <c r="E24" s="32">
        <f t="shared" ref="E24:AJ24" si="2">E22*E23</f>
        <v>89.046930000000017</v>
      </c>
      <c r="F24" s="32">
        <f t="shared" si="2"/>
        <v>1022.706</v>
      </c>
      <c r="G24" s="32">
        <f t="shared" si="2"/>
        <v>66.682980000000001</v>
      </c>
      <c r="H24" s="32">
        <f t="shared" si="2"/>
        <v>275.67750000000001</v>
      </c>
      <c r="I24" s="32">
        <f t="shared" si="2"/>
        <v>117.33624999999999</v>
      </c>
      <c r="J24" s="32">
        <f t="shared" si="2"/>
        <v>86.614360000000005</v>
      </c>
      <c r="K24" s="32">
        <f t="shared" si="2"/>
        <v>43.618699999999997</v>
      </c>
      <c r="L24" s="32">
        <f t="shared" si="2"/>
        <v>541.85600000000011</v>
      </c>
      <c r="M24" s="32">
        <f t="shared" si="2"/>
        <v>64.044499999999999</v>
      </c>
      <c r="N24" s="32">
        <f t="shared" si="2"/>
        <v>174.78749999999999</v>
      </c>
      <c r="O24" s="32">
        <f t="shared" si="2"/>
        <v>119.47499999999999</v>
      </c>
      <c r="P24" s="32">
        <f t="shared" si="2"/>
        <v>0</v>
      </c>
      <c r="Q24" s="32">
        <f t="shared" si="2"/>
        <v>0</v>
      </c>
      <c r="R24" s="32">
        <f t="shared" si="2"/>
        <v>0</v>
      </c>
      <c r="S24" s="32">
        <v>0.98</v>
      </c>
      <c r="T24" s="32">
        <f t="shared" si="2"/>
        <v>0</v>
      </c>
      <c r="U24" s="32">
        <f t="shared" si="2"/>
        <v>4.2125999999999992</v>
      </c>
      <c r="V24" s="32">
        <f t="shared" si="2"/>
        <v>183.53719999999998</v>
      </c>
      <c r="W24" s="32">
        <f t="shared" si="2"/>
        <v>677.77724999999987</v>
      </c>
      <c r="X24" s="32">
        <f t="shared" si="2"/>
        <v>13.71</v>
      </c>
      <c r="Y24" s="32">
        <f t="shared" si="2"/>
        <v>82.682600000000008</v>
      </c>
      <c r="Z24" s="32">
        <f t="shared" si="2"/>
        <v>473.26260000000002</v>
      </c>
      <c r="AA24" s="32">
        <f t="shared" si="2"/>
        <v>924.60198000000003</v>
      </c>
      <c r="AB24" s="32">
        <f t="shared" si="2"/>
        <v>97.296899999999994</v>
      </c>
      <c r="AC24" s="32">
        <f t="shared" si="2"/>
        <v>0</v>
      </c>
      <c r="AD24" s="32">
        <f t="shared" si="2"/>
        <v>0</v>
      </c>
      <c r="AE24" s="32">
        <f t="shared" si="2"/>
        <v>0</v>
      </c>
      <c r="AF24" s="32">
        <f t="shared" si="2"/>
        <v>0</v>
      </c>
      <c r="AG24" s="32">
        <f t="shared" si="2"/>
        <v>0</v>
      </c>
      <c r="AH24" s="32">
        <f t="shared" si="2"/>
        <v>0</v>
      </c>
      <c r="AI24" s="32">
        <f t="shared" si="2"/>
        <v>522.02300000000002</v>
      </c>
      <c r="AJ24" s="32">
        <f t="shared" si="2"/>
        <v>2364.4919999999997</v>
      </c>
    </row>
    <row r="25" spans="1:37" ht="20.100000000000001" customHeight="1" x14ac:dyDescent="0.25">
      <c r="A25" s="24"/>
      <c r="B25" s="25"/>
      <c r="C25" s="33" t="s">
        <v>11</v>
      </c>
      <c r="D25" s="128">
        <f>SUM(D24:AJ24)</f>
        <v>10944.91749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29">
        <f>D25/D27</f>
        <v>185.50707610169491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59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27"/>
      <c r="AF28" s="127"/>
      <c r="AG28" s="127"/>
      <c r="AH28" s="9"/>
      <c r="AI28" s="49"/>
    </row>
  </sheetData>
  <mergeCells count="13">
    <mergeCell ref="A18:A20"/>
    <mergeCell ref="C1:C2"/>
    <mergeCell ref="A1:A2"/>
    <mergeCell ref="A3:A7"/>
    <mergeCell ref="A8:A10"/>
    <mergeCell ref="A11:A17"/>
    <mergeCell ref="AE28:AG28"/>
    <mergeCell ref="D25:E25"/>
    <mergeCell ref="D26:E26"/>
    <mergeCell ref="D1:AJ1"/>
    <mergeCell ref="O27:P27"/>
    <mergeCell ref="R27:V27"/>
    <mergeCell ref="AB27:AC2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J29"/>
  <sheetViews>
    <sheetView topLeftCell="B2" workbookViewId="0">
      <selection activeCell="N20" sqref="N20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" customWidth="1"/>
    <col min="35" max="35" width="5.7109375" customWidth="1"/>
    <col min="36" max="36" width="4.7109375" customWidth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38.25" customHeight="1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52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58</v>
      </c>
      <c r="AF2" s="117" t="s">
        <v>62</v>
      </c>
      <c r="AG2" s="117" t="s">
        <v>54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8" t="s">
        <v>50</v>
      </c>
      <c r="B3" s="21">
        <v>0.18</v>
      </c>
      <c r="C3" s="106" t="s">
        <v>65</v>
      </c>
      <c r="D3" s="16">
        <v>9.5000000000000001E-2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8"/>
      <c r="B4" s="21">
        <v>0.18</v>
      </c>
      <c r="C4" s="107" t="s">
        <v>55</v>
      </c>
      <c r="D4" s="16">
        <v>0.09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8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0.01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8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35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35"/>
      <c r="B12" s="21">
        <v>0.18</v>
      </c>
      <c r="C12" s="107" t="s">
        <v>66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2.9000000000000001E-2</v>
      </c>
      <c r="M12" s="16">
        <v>8.9999999999999993E-3</v>
      </c>
      <c r="N12" s="16">
        <v>1.0999999999999999E-2</v>
      </c>
      <c r="O12" s="16">
        <v>4.4999999999999998E-2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46"/>
      <c r="Y12" s="16"/>
      <c r="Z12" s="16"/>
      <c r="AA12" s="16"/>
      <c r="AB12" s="16">
        <v>2E-3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x14ac:dyDescent="0.25">
      <c r="A13" s="135"/>
      <c r="B13" s="21">
        <v>0.15</v>
      </c>
      <c r="C13" s="107" t="s">
        <v>67</v>
      </c>
      <c r="D13" s="16">
        <v>2.4E-2</v>
      </c>
      <c r="E13" s="16"/>
      <c r="F13" s="16">
        <v>6.0000000000000001E-3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35"/>
      <c r="B14" s="21">
        <v>0.09</v>
      </c>
      <c r="C14" s="107" t="s">
        <v>68</v>
      </c>
      <c r="D14" s="16"/>
      <c r="E14" s="16"/>
      <c r="F14" s="16"/>
      <c r="G14" s="16"/>
      <c r="H14" s="16"/>
      <c r="I14" s="16"/>
      <c r="J14" s="16"/>
      <c r="K14" s="16"/>
      <c r="L14" s="16"/>
      <c r="M14" s="16">
        <v>3.0000000000000001E-3</v>
      </c>
      <c r="N14" s="16">
        <v>2E-3</v>
      </c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>
        <v>0.14799999999999999</v>
      </c>
      <c r="AJ14" s="102"/>
    </row>
    <row r="15" spans="1:36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35"/>
      <c r="B16" s="21">
        <v>0.18</v>
      </c>
      <c r="C16" s="107" t="s">
        <v>37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48"/>
      <c r="T16" s="22"/>
      <c r="U16" s="16"/>
      <c r="V16" s="16"/>
      <c r="W16" s="16"/>
      <c r="X16" s="46"/>
      <c r="Y16" s="16"/>
      <c r="Z16" s="16"/>
      <c r="AA16" s="16">
        <v>0.18</v>
      </c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35" t="s">
        <v>2</v>
      </c>
      <c r="B18" s="21">
        <v>0.09</v>
      </c>
      <c r="C18" s="107" t="s">
        <v>69</v>
      </c>
      <c r="D18" s="16">
        <v>0.04</v>
      </c>
      <c r="E18" s="16">
        <v>6.0000000000000001E-3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46"/>
      <c r="Y18" s="16">
        <v>3.5000000000000003E-2</v>
      </c>
      <c r="Z18" s="16"/>
      <c r="AA18" s="16"/>
      <c r="AB18" s="16"/>
      <c r="AC18" s="16"/>
      <c r="AD18" s="16"/>
      <c r="AE18" s="102"/>
      <c r="AF18" s="102"/>
      <c r="AG18" s="102"/>
      <c r="AH18" s="102">
        <v>2.5999999999999999E-2</v>
      </c>
      <c r="AI18" s="102"/>
      <c r="AJ18" s="102"/>
    </row>
    <row r="19" spans="1:36" x14ac:dyDescent="0.25">
      <c r="A19" s="135"/>
      <c r="B19" s="21">
        <v>0.2</v>
      </c>
      <c r="C19" s="107" t="s">
        <v>13</v>
      </c>
      <c r="D19" s="16">
        <v>0.21</v>
      </c>
      <c r="E19" s="16"/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0.45899999999999996</v>
      </c>
      <c r="E21" s="110">
        <f t="shared" ref="E21:AJ21" si="0">SUM(E3:E20)</f>
        <v>0.02</v>
      </c>
      <c r="F21" s="110">
        <f t="shared" si="0"/>
        <v>1.8000000000000002E-2</v>
      </c>
      <c r="G21" s="110">
        <f t="shared" si="0"/>
        <v>9.0000000000000011E-3</v>
      </c>
      <c r="H21" s="110">
        <f t="shared" si="0"/>
        <v>0.05</v>
      </c>
      <c r="I21" s="110">
        <f t="shared" si="0"/>
        <v>3.6999999999999998E-2</v>
      </c>
      <c r="J21" s="110">
        <f t="shared" si="0"/>
        <v>2.8000000000000001E-2</v>
      </c>
      <c r="K21" s="110">
        <f t="shared" si="0"/>
        <v>2E-3</v>
      </c>
      <c r="L21" s="110">
        <f t="shared" si="0"/>
        <v>0.19900000000000001</v>
      </c>
      <c r="M21" s="110">
        <f t="shared" si="0"/>
        <v>2.4999999999999998E-2</v>
      </c>
      <c r="N21" s="110">
        <f t="shared" si="0"/>
        <v>7.2999999999999995E-2</v>
      </c>
      <c r="O21" s="110">
        <f t="shared" si="0"/>
        <v>4.4999999999999998E-2</v>
      </c>
      <c r="P21" s="110">
        <f t="shared" si="0"/>
        <v>0</v>
      </c>
      <c r="Q21" s="110">
        <f t="shared" si="0"/>
        <v>0</v>
      </c>
      <c r="R21" s="110">
        <f t="shared" si="0"/>
        <v>0</v>
      </c>
      <c r="S21" s="110">
        <f t="shared" si="0"/>
        <v>1</v>
      </c>
      <c r="T21" s="110">
        <f t="shared" si="0"/>
        <v>0</v>
      </c>
      <c r="U21" s="110">
        <f t="shared" si="0"/>
        <v>5.0000000000000001E-3</v>
      </c>
      <c r="V21" s="110">
        <f t="shared" si="0"/>
        <v>0.01</v>
      </c>
      <c r="W21" s="110">
        <f t="shared" si="0"/>
        <v>7.4999999999999997E-2</v>
      </c>
      <c r="X21" s="110">
        <f t="shared" si="0"/>
        <v>0</v>
      </c>
      <c r="Y21" s="110">
        <f t="shared" si="0"/>
        <v>3.5000000000000003E-2</v>
      </c>
      <c r="Z21" s="110">
        <f t="shared" si="0"/>
        <v>0.01</v>
      </c>
      <c r="AA21" s="110">
        <f t="shared" si="0"/>
        <v>0.18</v>
      </c>
      <c r="AB21" s="110">
        <f t="shared" si="0"/>
        <v>0.01</v>
      </c>
      <c r="AC21" s="110">
        <f t="shared" si="0"/>
        <v>0</v>
      </c>
      <c r="AD21" s="110">
        <f t="shared" si="0"/>
        <v>0</v>
      </c>
      <c r="AE21" s="110">
        <f t="shared" si="0"/>
        <v>0</v>
      </c>
      <c r="AF21" s="110">
        <f t="shared" si="0"/>
        <v>0</v>
      </c>
      <c r="AG21" s="110">
        <f t="shared" si="0"/>
        <v>0</v>
      </c>
      <c r="AH21" s="110">
        <f t="shared" si="0"/>
        <v>2.5999999999999999E-2</v>
      </c>
      <c r="AI21" s="110">
        <f t="shared" si="0"/>
        <v>0.14799999999999999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1.3769999999999998</v>
      </c>
      <c r="E22" s="112">
        <f>E21*$D27</f>
        <v>0.06</v>
      </c>
      <c r="F22" s="112">
        <f>F21*$D27</f>
        <v>5.4000000000000006E-2</v>
      </c>
      <c r="G22" s="118">
        <f t="shared" ref="G22:U22" si="1">G21*$D27</f>
        <v>2.7000000000000003E-2</v>
      </c>
      <c r="H22" s="112">
        <f>H21*$D27</f>
        <v>0.15000000000000002</v>
      </c>
      <c r="I22" s="112">
        <f>I21*$D27</f>
        <v>0.11099999999999999</v>
      </c>
      <c r="J22" s="112">
        <f>J21*$D27</f>
        <v>8.4000000000000005E-2</v>
      </c>
      <c r="K22" s="118">
        <f>K21*$D27</f>
        <v>6.0000000000000001E-3</v>
      </c>
      <c r="L22" s="112">
        <f t="shared" si="1"/>
        <v>0.59699999999999998</v>
      </c>
      <c r="M22" s="112">
        <f t="shared" si="1"/>
        <v>7.4999999999999997E-2</v>
      </c>
      <c r="N22" s="112">
        <f t="shared" si="1"/>
        <v>0.21899999999999997</v>
      </c>
      <c r="O22" s="112">
        <f t="shared" si="1"/>
        <v>0.13500000000000001</v>
      </c>
      <c r="P22" s="112">
        <f>P21*$D27</f>
        <v>0</v>
      </c>
      <c r="Q22" s="112">
        <f t="shared" si="1"/>
        <v>0</v>
      </c>
      <c r="R22" s="112">
        <f t="shared" si="1"/>
        <v>0</v>
      </c>
      <c r="S22" s="113">
        <f>S21*$D27</f>
        <v>3</v>
      </c>
      <c r="T22" s="114">
        <f t="shared" si="1"/>
        <v>0</v>
      </c>
      <c r="U22" s="114">
        <f t="shared" si="1"/>
        <v>1.4999999999999999E-2</v>
      </c>
      <c r="V22" s="118">
        <f>V21*$D27</f>
        <v>0.03</v>
      </c>
      <c r="W22" s="112">
        <f>W21*$D27</f>
        <v>0.22499999999999998</v>
      </c>
      <c r="X22" s="114"/>
      <c r="Y22" s="118">
        <f>Y21*$D27</f>
        <v>0.10500000000000001</v>
      </c>
      <c r="Z22" s="112">
        <f>Z21*D27</f>
        <v>0.03</v>
      </c>
      <c r="AA22" s="112">
        <f>AA21*$D27</f>
        <v>0.54</v>
      </c>
      <c r="AB22" s="118">
        <f t="shared" ref="AB22:AJ22" si="2">AB21*$D27</f>
        <v>0.03</v>
      </c>
      <c r="AC22" s="112">
        <f t="shared" si="2"/>
        <v>0</v>
      </c>
      <c r="AD22" s="112">
        <f t="shared" si="2"/>
        <v>0</v>
      </c>
      <c r="AE22" s="112">
        <f t="shared" si="2"/>
        <v>0</v>
      </c>
      <c r="AF22" s="112">
        <f t="shared" si="2"/>
        <v>0</v>
      </c>
      <c r="AG22" s="118">
        <f t="shared" si="2"/>
        <v>0</v>
      </c>
      <c r="AH22" s="112">
        <f t="shared" si="2"/>
        <v>7.8E-2</v>
      </c>
      <c r="AI22" s="112">
        <f t="shared" si="2"/>
        <v>0.44399999999999995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103.5</v>
      </c>
      <c r="E23" s="115">
        <v>71.8</v>
      </c>
      <c r="F23" s="115">
        <v>937.7</v>
      </c>
      <c r="G23" s="115">
        <v>122.9</v>
      </c>
      <c r="H23" s="115">
        <v>93.45</v>
      </c>
      <c r="I23" s="115">
        <v>53.75</v>
      </c>
      <c r="J23" s="115">
        <v>52.43</v>
      </c>
      <c r="K23" s="115">
        <v>369.65</v>
      </c>
      <c r="L23" s="115">
        <v>42.4</v>
      </c>
      <c r="M23" s="115">
        <v>35.4</v>
      </c>
      <c r="N23" s="115">
        <v>36.700000000000003</v>
      </c>
      <c r="O23" s="115">
        <v>36.9</v>
      </c>
      <c r="P23" s="115">
        <v>529.4</v>
      </c>
      <c r="Q23" s="115">
        <v>38.9</v>
      </c>
      <c r="R23" s="115">
        <v>144.5</v>
      </c>
      <c r="S23" s="115">
        <v>9.1999999999999993</v>
      </c>
      <c r="T23" s="115">
        <v>554.6</v>
      </c>
      <c r="U23" s="115">
        <v>13.8</v>
      </c>
      <c r="V23" s="115">
        <v>268.7</v>
      </c>
      <c r="W23" s="115">
        <v>146.4</v>
      </c>
      <c r="X23" s="115">
        <v>110.09</v>
      </c>
      <c r="Y23" s="115">
        <v>39.6</v>
      </c>
      <c r="Z23" s="115">
        <v>668.45</v>
      </c>
      <c r="AA23" s="115">
        <v>70.900000000000006</v>
      </c>
      <c r="AB23" s="115">
        <v>162.1</v>
      </c>
      <c r="AC23" s="115">
        <v>138.19999999999999</v>
      </c>
      <c r="AD23" s="115">
        <v>189.9</v>
      </c>
      <c r="AE23" s="55">
        <v>67.5</v>
      </c>
      <c r="AF23" s="55">
        <v>211.94</v>
      </c>
      <c r="AG23" s="55">
        <v>102.89</v>
      </c>
      <c r="AH23" s="55">
        <v>358</v>
      </c>
      <c r="AI23" s="55">
        <v>247.5</v>
      </c>
      <c r="AJ23" s="55">
        <v>134.85</v>
      </c>
    </row>
    <row r="24" spans="1:36" x14ac:dyDescent="0.25">
      <c r="A24" s="24"/>
      <c r="B24" s="25"/>
      <c r="C24" s="31" t="s">
        <v>5</v>
      </c>
      <c r="D24" s="116">
        <f>D22*D23</f>
        <v>142.51949999999997</v>
      </c>
      <c r="E24" s="116">
        <f t="shared" ref="E24:AJ24" si="3">E22*E23</f>
        <v>4.3079999999999998</v>
      </c>
      <c r="F24" s="116">
        <f t="shared" si="3"/>
        <v>50.63580000000001</v>
      </c>
      <c r="G24" s="116">
        <f t="shared" si="3"/>
        <v>3.3183000000000007</v>
      </c>
      <c r="H24" s="116">
        <f t="shared" si="3"/>
        <v>14.017500000000002</v>
      </c>
      <c r="I24" s="116">
        <f t="shared" si="3"/>
        <v>5.9662499999999996</v>
      </c>
      <c r="J24" s="116">
        <f t="shared" si="3"/>
        <v>4.4041199999999998</v>
      </c>
      <c r="K24" s="116">
        <f t="shared" si="3"/>
        <v>2.2178999999999998</v>
      </c>
      <c r="L24" s="116">
        <f t="shared" si="3"/>
        <v>25.312799999999999</v>
      </c>
      <c r="M24" s="116">
        <f t="shared" si="3"/>
        <v>2.6549999999999998</v>
      </c>
      <c r="N24" s="116">
        <f t="shared" si="3"/>
        <v>8.0373000000000001</v>
      </c>
      <c r="O24" s="116">
        <f t="shared" si="3"/>
        <v>4.9815000000000005</v>
      </c>
      <c r="P24" s="123">
        <f t="shared" si="3"/>
        <v>0</v>
      </c>
      <c r="Q24" s="116">
        <f t="shared" si="3"/>
        <v>0</v>
      </c>
      <c r="R24" s="116">
        <f t="shared" si="3"/>
        <v>0</v>
      </c>
      <c r="S24" s="116">
        <f t="shared" si="3"/>
        <v>27.599999999999998</v>
      </c>
      <c r="T24" s="116">
        <f t="shared" si="3"/>
        <v>0</v>
      </c>
      <c r="U24" s="116">
        <f t="shared" si="3"/>
        <v>0.20699999999999999</v>
      </c>
      <c r="V24" s="116">
        <f t="shared" si="3"/>
        <v>8.0609999999999999</v>
      </c>
      <c r="W24" s="116">
        <f t="shared" si="3"/>
        <v>32.94</v>
      </c>
      <c r="X24" s="116">
        <f t="shared" si="3"/>
        <v>0</v>
      </c>
      <c r="Y24" s="116">
        <f t="shared" si="3"/>
        <v>4.1580000000000004</v>
      </c>
      <c r="Z24" s="116">
        <f t="shared" si="3"/>
        <v>20.0535</v>
      </c>
      <c r="AA24" s="116">
        <f t="shared" si="3"/>
        <v>38.286000000000008</v>
      </c>
      <c r="AB24" s="116">
        <f t="shared" si="3"/>
        <v>4.8629999999999995</v>
      </c>
      <c r="AC24" s="116">
        <f t="shared" si="3"/>
        <v>0</v>
      </c>
      <c r="AD24" s="116">
        <f t="shared" si="3"/>
        <v>0</v>
      </c>
      <c r="AE24" s="116">
        <f t="shared" si="3"/>
        <v>0</v>
      </c>
      <c r="AF24" s="116">
        <f t="shared" si="3"/>
        <v>0</v>
      </c>
      <c r="AG24" s="116">
        <f t="shared" si="3"/>
        <v>0</v>
      </c>
      <c r="AH24" s="116">
        <f t="shared" si="3"/>
        <v>27.923999999999999</v>
      </c>
      <c r="AI24" s="116">
        <f t="shared" si="3"/>
        <v>109.88999999999999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28">
        <f>SUM(D24:AJ24)</f>
        <v>542.35646999999994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29">
        <f>D25/D27</f>
        <v>180.78548999999998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3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27"/>
      <c r="AF28" s="127"/>
      <c r="AG28" s="127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11:A17"/>
    <mergeCell ref="A1:A2"/>
    <mergeCell ref="C1:C2"/>
    <mergeCell ref="D1:AJ1"/>
    <mergeCell ref="A3:A7"/>
    <mergeCell ref="A8:A10"/>
    <mergeCell ref="AE28:AG28"/>
    <mergeCell ref="A18:A20"/>
    <mergeCell ref="D25:E25"/>
    <mergeCell ref="D26:E26"/>
    <mergeCell ref="O27:P27"/>
    <mergeCell ref="R27:V27"/>
    <mergeCell ref="AB27:AC2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zoomScale="90" zoomScaleNormal="90" workbookViewId="0">
      <selection activeCell="N20" sqref="N20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5"/>
      <c r="B1" s="147"/>
      <c r="C1" s="149" t="s">
        <v>7</v>
      </c>
      <c r="D1" s="150" t="s">
        <v>7</v>
      </c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1"/>
    </row>
    <row r="2" spans="1:67" ht="44.25" customHeight="1" x14ac:dyDescent="0.25">
      <c r="A2" s="146"/>
      <c r="B2" s="148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52</v>
      </c>
      <c r="K2" s="63" t="s">
        <v>57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58</v>
      </c>
      <c r="AE2" s="100" t="s">
        <v>64</v>
      </c>
      <c r="AF2" s="91" t="s">
        <v>54</v>
      </c>
      <c r="AG2" s="91" t="s">
        <v>48</v>
      </c>
      <c r="AH2" s="91" t="s">
        <v>53</v>
      </c>
      <c r="AI2" s="91" t="s">
        <v>60</v>
      </c>
      <c r="AJ2" s="91" t="s">
        <v>49</v>
      </c>
    </row>
    <row r="3" spans="1:67" ht="15" customHeight="1" x14ac:dyDescent="0.25">
      <c r="A3" s="152" t="s">
        <v>50</v>
      </c>
      <c r="B3" s="55">
        <v>0.13</v>
      </c>
      <c r="C3" t="s">
        <v>65</v>
      </c>
      <c r="D3" s="16">
        <v>7.0000000000000007E-2</v>
      </c>
      <c r="E3" s="16">
        <v>3.0000000000000001E-3</v>
      </c>
      <c r="F3" s="16">
        <v>3.0000000000000001E-3</v>
      </c>
      <c r="G3" s="16"/>
      <c r="H3" s="16"/>
      <c r="I3" s="16"/>
      <c r="J3" s="16">
        <v>0.02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3"/>
      <c r="B4" s="55">
        <v>0.15</v>
      </c>
      <c r="C4" s="108" t="s">
        <v>55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3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3"/>
      <c r="B6" s="55">
        <v>0.01</v>
      </c>
      <c r="C6" s="108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>
        <v>0.01</v>
      </c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4"/>
      <c r="B7" s="55">
        <v>7.0999999999999994E-2</v>
      </c>
      <c r="C7" s="108" t="s">
        <v>42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>
        <v>7.0999999999999994E-2</v>
      </c>
      <c r="X7" s="1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8.0000000000000002E-3</v>
      </c>
      <c r="N11" s="16">
        <v>0.04</v>
      </c>
      <c r="O11" s="16"/>
      <c r="P11" s="16"/>
      <c r="Q11" s="16"/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>
        <v>5.0000000000000001E-3</v>
      </c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66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2.9000000000000001E-2</v>
      </c>
      <c r="M12" s="16">
        <v>8.9999999999999993E-3</v>
      </c>
      <c r="N12" s="16">
        <v>1.0999999999999999E-2</v>
      </c>
      <c r="O12" s="16">
        <v>4.4999999999999998E-2</v>
      </c>
      <c r="P12" s="16"/>
      <c r="Q12" s="16"/>
      <c r="R12" s="16"/>
      <c r="S12" s="68"/>
      <c r="T12" s="71"/>
      <c r="U12" s="74">
        <v>2E-3</v>
      </c>
      <c r="V12" s="16">
        <v>8.0000000000000002E-3</v>
      </c>
      <c r="W12" s="16"/>
      <c r="X12" s="16"/>
      <c r="Y12" s="16"/>
      <c r="Z12" s="16"/>
      <c r="AA12" s="16"/>
      <c r="AB12" s="16">
        <v>2E-3</v>
      </c>
      <c r="AC12" s="16"/>
      <c r="AD12" s="16"/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0.12</v>
      </c>
      <c r="C13" s="108" t="s">
        <v>67</v>
      </c>
      <c r="D13" s="16">
        <v>2.1999999999999999E-2</v>
      </c>
      <c r="E13" s="16"/>
      <c r="F13" s="16">
        <v>5.0000000000000001E-3</v>
      </c>
      <c r="G13" s="16"/>
      <c r="H13" s="16"/>
      <c r="I13" s="16"/>
      <c r="J13" s="16"/>
      <c r="K13" s="16"/>
      <c r="L13" s="16">
        <v>0.14000000000000001</v>
      </c>
      <c r="M13" s="16"/>
      <c r="N13" s="16"/>
      <c r="O13" s="16"/>
      <c r="P13" s="16"/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>
        <v>7.0000000000000007E-2</v>
      </c>
      <c r="C14" s="108" t="s">
        <v>68</v>
      </c>
      <c r="D14" s="16"/>
      <c r="E14" s="16"/>
      <c r="F14" s="16"/>
      <c r="G14" s="16"/>
      <c r="H14" s="16"/>
      <c r="I14" s="16"/>
      <c r="J14" s="16"/>
      <c r="K14" s="16"/>
      <c r="L14" s="16"/>
      <c r="M14" s="16">
        <v>2E-3</v>
      </c>
      <c r="N14" s="16">
        <v>3.0000000000000001E-3</v>
      </c>
      <c r="O14" s="16"/>
      <c r="P14" s="16"/>
      <c r="Q14" s="16"/>
      <c r="R14" s="16"/>
      <c r="S14" s="68"/>
      <c r="T14" s="71"/>
      <c r="U14" s="74"/>
      <c r="V14" s="16"/>
      <c r="W14" s="16"/>
      <c r="X14" s="16"/>
      <c r="Y14" s="16"/>
      <c r="Z14" s="16"/>
      <c r="AA14" s="16"/>
      <c r="AB14" s="16"/>
      <c r="AC14" s="16"/>
      <c r="AD14" s="16"/>
      <c r="AE14" s="102"/>
      <c r="AF14" s="102"/>
      <c r="AG14" s="102"/>
      <c r="AH14" s="102">
        <v>0.113</v>
      </c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0.15</v>
      </c>
      <c r="C16" s="108" t="s">
        <v>37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/>
      <c r="S16" s="68"/>
      <c r="T16" s="79"/>
      <c r="U16" s="74"/>
      <c r="V16" s="16"/>
      <c r="W16" s="16"/>
      <c r="X16" s="16"/>
      <c r="Y16" s="16"/>
      <c r="Z16" s="16">
        <v>0.15</v>
      </c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7.0000000000000007E-2</v>
      </c>
      <c r="C18" s="108" t="s">
        <v>69</v>
      </c>
      <c r="D18" s="16">
        <v>0.02</v>
      </c>
      <c r="E18" s="16">
        <v>6.0000000000000001E-3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>
        <v>0.14000000000000001</v>
      </c>
      <c r="T18" s="71"/>
      <c r="U18" s="74"/>
      <c r="V18" s="16"/>
      <c r="W18" s="16"/>
      <c r="X18" s="16">
        <v>2.5000000000000001E-2</v>
      </c>
      <c r="Y18" s="16"/>
      <c r="Z18" s="16"/>
      <c r="AA18" s="16"/>
      <c r="AB18" s="16"/>
      <c r="AC18" s="16"/>
      <c r="AD18" s="16"/>
      <c r="AE18" s="102"/>
      <c r="AF18" s="102"/>
      <c r="AG18" s="102">
        <v>2.1000000000000001E-2</v>
      </c>
      <c r="AH18" s="102"/>
      <c r="AI18" s="102"/>
      <c r="AJ18" s="102"/>
    </row>
    <row r="19" spans="1:36" ht="15" customHeight="1" x14ac:dyDescent="0.25">
      <c r="A19" s="140"/>
      <c r="B19" s="55">
        <v>0.15</v>
      </c>
      <c r="C19" s="108" t="s">
        <v>13</v>
      </c>
      <c r="D19" s="16">
        <v>0.157</v>
      </c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/>
      <c r="AA19" s="16"/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41"/>
      <c r="B20" s="55"/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0.34399999999999997</v>
      </c>
      <c r="E21" s="92">
        <f t="shared" ref="E21:AJ21" si="0">SUM(E3:E20)</f>
        <v>1.9000000000000003E-2</v>
      </c>
      <c r="F21" s="92">
        <f t="shared" si="0"/>
        <v>1.4999999999999999E-2</v>
      </c>
      <c r="G21" s="92">
        <f t="shared" si="0"/>
        <v>9.0000000000000011E-3</v>
      </c>
      <c r="H21" s="92">
        <f t="shared" si="0"/>
        <v>3.9999999999999994E-2</v>
      </c>
      <c r="I21" s="92">
        <f t="shared" si="0"/>
        <v>0.03</v>
      </c>
      <c r="J21" s="92">
        <f t="shared" si="0"/>
        <v>0.02</v>
      </c>
      <c r="K21" s="92">
        <f t="shared" si="0"/>
        <v>2E-3</v>
      </c>
      <c r="L21" s="92">
        <f t="shared" si="0"/>
        <v>0.16900000000000001</v>
      </c>
      <c r="M21" s="92">
        <f>SUM(M3:M20)</f>
        <v>1.9000000000000003E-2</v>
      </c>
      <c r="N21" s="92">
        <f>SUM(N3:N20)</f>
        <v>5.4000000000000006E-2</v>
      </c>
      <c r="O21" s="92">
        <f t="shared" si="0"/>
        <v>4.4999999999999998E-2</v>
      </c>
      <c r="P21" s="92">
        <f t="shared" si="0"/>
        <v>0</v>
      </c>
      <c r="Q21" s="92">
        <f t="shared" si="0"/>
        <v>0</v>
      </c>
      <c r="R21" s="92">
        <f t="shared" si="0"/>
        <v>0</v>
      </c>
      <c r="S21" s="92">
        <f t="shared" si="0"/>
        <v>0.14000000000000001</v>
      </c>
      <c r="T21" s="92">
        <f t="shared" si="0"/>
        <v>0</v>
      </c>
      <c r="U21" s="92">
        <f t="shared" si="0"/>
        <v>2E-3</v>
      </c>
      <c r="V21" s="92">
        <f t="shared" si="0"/>
        <v>8.0000000000000002E-3</v>
      </c>
      <c r="W21" s="92">
        <f t="shared" si="0"/>
        <v>7.0999999999999994E-2</v>
      </c>
      <c r="X21" s="92">
        <f t="shared" si="0"/>
        <v>2.5000000000000001E-2</v>
      </c>
      <c r="Y21" s="92">
        <f t="shared" si="0"/>
        <v>0.01</v>
      </c>
      <c r="Z21" s="92">
        <f t="shared" si="0"/>
        <v>0.15</v>
      </c>
      <c r="AA21" s="92">
        <f t="shared" si="0"/>
        <v>0</v>
      </c>
      <c r="AB21" s="92">
        <f t="shared" si="0"/>
        <v>7.0000000000000001E-3</v>
      </c>
      <c r="AC21" s="92">
        <f t="shared" si="0"/>
        <v>0</v>
      </c>
      <c r="AD21" s="92">
        <f t="shared" si="0"/>
        <v>0</v>
      </c>
      <c r="AE21" s="92">
        <f t="shared" si="0"/>
        <v>0</v>
      </c>
      <c r="AF21" s="92">
        <f t="shared" si="0"/>
        <v>0</v>
      </c>
      <c r="AG21" s="92">
        <f t="shared" si="0"/>
        <v>2.1000000000000001E-2</v>
      </c>
      <c r="AH21" s="92">
        <f t="shared" si="0"/>
        <v>0.113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5.5039999999999996</v>
      </c>
      <c r="E22" s="93">
        <f>E21*$D27</f>
        <v>0.30400000000000005</v>
      </c>
      <c r="F22" s="93">
        <f>F21*$D27</f>
        <v>0.24</v>
      </c>
      <c r="G22" s="93">
        <f t="shared" ref="G22:Q22" si="1">G21*$D27</f>
        <v>0.14400000000000002</v>
      </c>
      <c r="H22" s="93">
        <f>H21*$D27</f>
        <v>0.6399999999999999</v>
      </c>
      <c r="I22" s="93">
        <f>I21*$D27</f>
        <v>0.48</v>
      </c>
      <c r="J22" s="93">
        <f t="shared" si="1"/>
        <v>0.32</v>
      </c>
      <c r="K22" s="94">
        <f>K21*$D27</f>
        <v>3.2000000000000001E-2</v>
      </c>
      <c r="L22" s="93">
        <f t="shared" si="1"/>
        <v>2.7040000000000002</v>
      </c>
      <c r="M22" s="93">
        <f t="shared" si="1"/>
        <v>0.30400000000000005</v>
      </c>
      <c r="N22" s="93">
        <f t="shared" si="1"/>
        <v>0.8640000000000001</v>
      </c>
      <c r="O22" s="93">
        <f t="shared" si="1"/>
        <v>0.72</v>
      </c>
      <c r="P22" s="93">
        <f>P21*$D27</f>
        <v>0</v>
      </c>
      <c r="Q22" s="93">
        <f t="shared" si="1"/>
        <v>0</v>
      </c>
      <c r="R22" s="93">
        <f>R21*$D27</f>
        <v>0</v>
      </c>
      <c r="S22" s="95">
        <f>S21*$D27</f>
        <v>2.2400000000000002</v>
      </c>
      <c r="T22" s="96">
        <f>T21*$D27</f>
        <v>0</v>
      </c>
      <c r="U22" s="97">
        <f>U21*D27</f>
        <v>3.2000000000000001E-2</v>
      </c>
      <c r="V22" s="97">
        <f t="shared" ref="V22:AA22" si="2">V21*$D27</f>
        <v>0.128</v>
      </c>
      <c r="W22" s="93">
        <f t="shared" si="2"/>
        <v>1.1359999999999999</v>
      </c>
      <c r="X22" s="93">
        <f t="shared" si="2"/>
        <v>0.4</v>
      </c>
      <c r="Y22" s="93">
        <f t="shared" si="2"/>
        <v>0.16</v>
      </c>
      <c r="Z22" s="93">
        <f t="shared" si="2"/>
        <v>2.4</v>
      </c>
      <c r="AA22" s="93">
        <f t="shared" si="2"/>
        <v>0</v>
      </c>
      <c r="AB22" s="93">
        <f t="shared" ref="AB22:AD22" si="3">AB21*$D27</f>
        <v>0.112</v>
      </c>
      <c r="AC22" s="93">
        <f t="shared" si="3"/>
        <v>0</v>
      </c>
      <c r="AD22" s="93">
        <f t="shared" si="3"/>
        <v>0</v>
      </c>
      <c r="AE22" s="93">
        <f t="shared" ref="AE22" si="4">AE21*$D27</f>
        <v>0</v>
      </c>
      <c r="AF22" s="93">
        <f t="shared" ref="AF22" si="5">AF21*$D27</f>
        <v>0</v>
      </c>
      <c r="AG22" s="93">
        <f t="shared" ref="AG22" si="6">AG21*$D27</f>
        <v>0.33600000000000002</v>
      </c>
      <c r="AH22" s="93">
        <f t="shared" ref="AH22" si="7">AH21*$D27</f>
        <v>1.8080000000000001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109.06</v>
      </c>
      <c r="E23" s="66">
        <v>71.87</v>
      </c>
      <c r="F23" s="66">
        <v>963</v>
      </c>
      <c r="G23" s="66">
        <v>125.58</v>
      </c>
      <c r="H23" s="66">
        <v>93.45</v>
      </c>
      <c r="I23" s="66">
        <v>53.75</v>
      </c>
      <c r="J23" s="66">
        <v>52.43</v>
      </c>
      <c r="K23" s="66">
        <v>369.65</v>
      </c>
      <c r="L23" s="66">
        <v>45.92</v>
      </c>
      <c r="M23" s="66">
        <v>43.42</v>
      </c>
      <c r="N23" s="66">
        <v>39.5</v>
      </c>
      <c r="O23" s="66">
        <v>45</v>
      </c>
      <c r="P23" s="66">
        <v>548.78</v>
      </c>
      <c r="Q23" s="66">
        <v>42.68</v>
      </c>
      <c r="R23" s="77">
        <v>148.74</v>
      </c>
      <c r="S23" s="69">
        <v>9.68</v>
      </c>
      <c r="T23" s="72">
        <v>586.9</v>
      </c>
      <c r="U23" s="75">
        <v>14.28</v>
      </c>
      <c r="V23" s="66">
        <v>282.8</v>
      </c>
      <c r="W23" s="66">
        <v>153.16999999999999</v>
      </c>
      <c r="X23" s="66">
        <v>40.04</v>
      </c>
      <c r="Y23" s="66">
        <v>668.45</v>
      </c>
      <c r="Z23" s="66">
        <v>73.23</v>
      </c>
      <c r="AA23" s="77">
        <v>138.91999999999999</v>
      </c>
      <c r="AB23" s="66">
        <v>164.91</v>
      </c>
      <c r="AC23" s="66">
        <v>223.95</v>
      </c>
      <c r="AD23" s="66">
        <v>67.5</v>
      </c>
      <c r="AE23" s="103">
        <v>30.16</v>
      </c>
      <c r="AF23" s="99">
        <v>102.89</v>
      </c>
      <c r="AG23" s="99">
        <v>357.55</v>
      </c>
      <c r="AH23" s="99">
        <v>257.01</v>
      </c>
      <c r="AI23" s="99">
        <v>284</v>
      </c>
      <c r="AJ23" s="99">
        <v>141.13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600.26623999999993</v>
      </c>
      <c r="E24" s="98">
        <f t="shared" ref="E24:AJ24" si="10">E22*E23</f>
        <v>21.848480000000006</v>
      </c>
      <c r="F24" s="98">
        <f t="shared" si="10"/>
        <v>231.12</v>
      </c>
      <c r="G24" s="98">
        <f t="shared" si="10"/>
        <v>18.083520000000004</v>
      </c>
      <c r="H24" s="98">
        <f t="shared" si="10"/>
        <v>59.807999999999993</v>
      </c>
      <c r="I24" s="98">
        <f t="shared" si="10"/>
        <v>25.8</v>
      </c>
      <c r="J24" s="98">
        <f t="shared" si="10"/>
        <v>16.7776</v>
      </c>
      <c r="K24" s="98">
        <f t="shared" si="10"/>
        <v>11.828799999999999</v>
      </c>
      <c r="L24" s="98">
        <f t="shared" si="10"/>
        <v>124.16768000000002</v>
      </c>
      <c r="M24" s="98">
        <f t="shared" si="10"/>
        <v>13.199680000000003</v>
      </c>
      <c r="N24" s="98">
        <f t="shared" si="10"/>
        <v>34.128000000000007</v>
      </c>
      <c r="O24" s="98">
        <f t="shared" si="10"/>
        <v>32.4</v>
      </c>
      <c r="P24" s="98">
        <f t="shared" si="10"/>
        <v>0</v>
      </c>
      <c r="Q24" s="98">
        <f t="shared" si="10"/>
        <v>0</v>
      </c>
      <c r="R24" s="98">
        <f t="shared" si="10"/>
        <v>0</v>
      </c>
      <c r="S24" s="98">
        <f t="shared" si="10"/>
        <v>21.683200000000003</v>
      </c>
      <c r="T24" s="98">
        <f t="shared" si="10"/>
        <v>0</v>
      </c>
      <c r="U24" s="98">
        <f t="shared" si="10"/>
        <v>0.45695999999999998</v>
      </c>
      <c r="V24" s="98">
        <f t="shared" si="10"/>
        <v>36.198399999999999</v>
      </c>
      <c r="W24" s="98">
        <f t="shared" si="10"/>
        <v>174.00111999999996</v>
      </c>
      <c r="X24" s="98">
        <f t="shared" si="10"/>
        <v>16.016000000000002</v>
      </c>
      <c r="Y24" s="98">
        <f t="shared" si="10"/>
        <v>106.95200000000001</v>
      </c>
      <c r="Z24" s="98">
        <f t="shared" si="10"/>
        <v>175.75200000000001</v>
      </c>
      <c r="AA24" s="98">
        <f t="shared" si="10"/>
        <v>0</v>
      </c>
      <c r="AB24" s="98">
        <f t="shared" si="10"/>
        <v>18.469919999999998</v>
      </c>
      <c r="AC24" s="98">
        <f t="shared" si="10"/>
        <v>0</v>
      </c>
      <c r="AD24" s="98">
        <f t="shared" si="10"/>
        <v>0</v>
      </c>
      <c r="AE24" s="98">
        <f t="shared" si="10"/>
        <v>0</v>
      </c>
      <c r="AF24" s="98">
        <f t="shared" si="10"/>
        <v>0</v>
      </c>
      <c r="AG24" s="98">
        <f t="shared" si="10"/>
        <v>120.13680000000001</v>
      </c>
      <c r="AH24" s="98">
        <f t="shared" si="10"/>
        <v>464.67408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42">
        <f>SUM(D24:AJ24)</f>
        <v>2323.7684799999997</v>
      </c>
      <c r="E25" s="14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43">
        <f>D25/D27</f>
        <v>145.23552999999998</v>
      </c>
      <c r="E26" s="14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16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44" t="s">
        <v>16</v>
      </c>
      <c r="M28" s="144"/>
      <c r="N28" s="144"/>
      <c r="O28" s="144"/>
      <c r="P28" s="14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3" t="s">
        <v>0</v>
      </c>
      <c r="E29" s="133"/>
      <c r="F29" s="36"/>
      <c r="G29" s="133" t="s">
        <v>12</v>
      </c>
      <c r="H29" s="133"/>
      <c r="I29" s="133"/>
      <c r="J29" s="133"/>
      <c r="K29" s="133"/>
      <c r="L29" s="36"/>
      <c r="M29" s="36"/>
      <c r="N29" s="36"/>
      <c r="O29" s="36"/>
      <c r="P29" s="36"/>
      <c r="Q29" s="134" t="s">
        <v>0</v>
      </c>
      <c r="R29" s="134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27"/>
      <c r="U30" s="127"/>
      <c r="V30" s="127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T30:V30"/>
    <mergeCell ref="D31:E31"/>
    <mergeCell ref="G31:K31"/>
    <mergeCell ref="Q29:R29"/>
    <mergeCell ref="D29:E29"/>
    <mergeCell ref="G29:K29"/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I30"/>
  <sheetViews>
    <sheetView tabSelected="1" workbookViewId="0">
      <selection activeCell="N20" sqref="N20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2"/>
    </row>
    <row r="2" spans="1:35" ht="48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52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58</v>
      </c>
      <c r="AD2" s="121" t="s">
        <v>62</v>
      </c>
      <c r="AE2" s="121" t="s">
        <v>53</v>
      </c>
      <c r="AF2" s="121" t="s">
        <v>54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8" t="s">
        <v>50</v>
      </c>
      <c r="B3" s="21">
        <v>0.18</v>
      </c>
      <c r="C3" s="106" t="s">
        <v>65</v>
      </c>
      <c r="D3" s="16">
        <v>9.5000000000000001E-2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8"/>
      <c r="B4" s="21">
        <v>0.18</v>
      </c>
      <c r="C4" s="107" t="s">
        <v>55</v>
      </c>
      <c r="D4" s="16">
        <v>0.09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8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>
        <v>0.01</v>
      </c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8"/>
      <c r="B7" s="21">
        <v>7.4999999999999997E-2</v>
      </c>
      <c r="C7" s="107" t="s">
        <v>42</v>
      </c>
      <c r="D7" s="16" t="s">
        <v>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16"/>
      <c r="Y7" s="16"/>
      <c r="Z7" s="16"/>
      <c r="AA7" s="16"/>
      <c r="AB7" s="16"/>
      <c r="AC7" s="16"/>
      <c r="AD7" s="102"/>
      <c r="AE7" s="102"/>
      <c r="AF7" s="102"/>
      <c r="AG7" s="102"/>
      <c r="AH7" s="102"/>
      <c r="AI7" s="102"/>
    </row>
    <row r="8" spans="1:35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35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16"/>
      <c r="Y11" s="16"/>
      <c r="Z11" s="16"/>
      <c r="AA11" s="16">
        <v>8.0000000000000002E-3</v>
      </c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35"/>
      <c r="B12" s="21">
        <v>0.18</v>
      </c>
      <c r="C12" s="107" t="s">
        <v>66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2.9000000000000001E-2</v>
      </c>
      <c r="M12" s="16">
        <v>8.9999999999999993E-3</v>
      </c>
      <c r="N12" s="16">
        <v>1.0999999999999999E-2</v>
      </c>
      <c r="O12" s="16">
        <v>4.4999999999999998E-2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16"/>
      <c r="Y12" s="16"/>
      <c r="Z12" s="16"/>
      <c r="AA12" s="16">
        <v>2E-3</v>
      </c>
      <c r="AB12" s="16"/>
      <c r="AC12" s="16"/>
      <c r="AD12" s="102"/>
      <c r="AE12" s="102"/>
      <c r="AF12" s="102"/>
      <c r="AG12" s="102"/>
      <c r="AH12" s="102"/>
      <c r="AI12" s="102"/>
    </row>
    <row r="13" spans="1:35" x14ac:dyDescent="0.25">
      <c r="A13" s="135"/>
      <c r="B13" s="21">
        <v>0.15</v>
      </c>
      <c r="C13" s="60" t="s">
        <v>67</v>
      </c>
      <c r="D13" s="16">
        <v>2.4E-2</v>
      </c>
      <c r="E13" s="16"/>
      <c r="F13" s="16">
        <v>6.0000000000000001E-3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/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35"/>
      <c r="B14" s="21">
        <v>0.09</v>
      </c>
      <c r="C14" s="107" t="s">
        <v>68</v>
      </c>
      <c r="D14" s="16"/>
      <c r="E14" s="16"/>
      <c r="F14" s="16"/>
      <c r="G14" s="16"/>
      <c r="H14" s="16"/>
      <c r="I14" s="16"/>
      <c r="J14" s="16"/>
      <c r="K14" s="16"/>
      <c r="L14" s="16"/>
      <c r="M14" s="16">
        <v>3.0000000000000001E-3</v>
      </c>
      <c r="N14" s="16">
        <v>4.0000000000000001E-3</v>
      </c>
      <c r="O14" s="16"/>
      <c r="P14" s="16"/>
      <c r="Q14" s="16"/>
      <c r="R14" s="16"/>
      <c r="S14" s="48"/>
      <c r="T14" s="22"/>
      <c r="U14" s="16"/>
      <c r="V14" s="16"/>
      <c r="W14" s="16"/>
      <c r="X14" s="16"/>
      <c r="Y14" s="16"/>
      <c r="Z14" s="16"/>
      <c r="AA14" s="16"/>
      <c r="AB14" s="16"/>
      <c r="AC14" s="16"/>
      <c r="AD14" s="102"/>
      <c r="AE14" s="102">
        <v>0.14799999999999999</v>
      </c>
      <c r="AF14" s="102"/>
      <c r="AG14" s="102"/>
      <c r="AH14" s="102"/>
      <c r="AI14" s="102"/>
    </row>
    <row r="15" spans="1:35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 t="s">
        <v>38</v>
      </c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35"/>
      <c r="B16" s="21">
        <v>0.18</v>
      </c>
      <c r="C16" s="107" t="s">
        <v>37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48"/>
      <c r="T16" s="22"/>
      <c r="U16" s="16"/>
      <c r="V16" s="16"/>
      <c r="W16" s="16"/>
      <c r="X16" s="16"/>
      <c r="Y16" s="16"/>
      <c r="Z16" s="16">
        <v>0.18</v>
      </c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35" t="s">
        <v>2</v>
      </c>
      <c r="B18" s="21">
        <v>0.09</v>
      </c>
      <c r="C18" s="107" t="s">
        <v>69</v>
      </c>
      <c r="D18" s="16">
        <v>0.04</v>
      </c>
      <c r="E18" s="16">
        <v>6.0000000000000001E-3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16">
        <v>3.5000000000000003E-2</v>
      </c>
      <c r="Y18" s="16"/>
      <c r="Z18" s="16"/>
      <c r="AA18" s="16"/>
      <c r="AB18" s="16"/>
      <c r="AC18" s="16"/>
      <c r="AD18" s="102"/>
      <c r="AE18" s="102"/>
      <c r="AF18" s="102"/>
      <c r="AG18" s="102">
        <v>2.5999999999999999E-2</v>
      </c>
      <c r="AH18" s="102"/>
      <c r="AI18" s="102"/>
    </row>
    <row r="19" spans="1:35" x14ac:dyDescent="0.25">
      <c r="A19" s="135"/>
      <c r="B19" s="21">
        <v>0.2</v>
      </c>
      <c r="C19" s="107" t="s">
        <v>13</v>
      </c>
      <c r="D19" s="16">
        <v>0.21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/>
      <c r="AA19" s="16"/>
      <c r="AB19" s="16"/>
      <c r="AC19" s="16"/>
      <c r="AD19" s="102"/>
      <c r="AE19" s="102"/>
      <c r="AF19" s="102"/>
      <c r="AG19" s="102"/>
      <c r="AH19" s="102"/>
      <c r="AI19" s="102"/>
    </row>
    <row r="20" spans="1:35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0.45899999999999996</v>
      </c>
      <c r="E21" s="27">
        <f t="shared" ref="E21:AI21" si="0">SUM(E3:E20)</f>
        <v>0.02</v>
      </c>
      <c r="F21" s="27">
        <f t="shared" si="0"/>
        <v>1.8000000000000002E-2</v>
      </c>
      <c r="G21" s="27">
        <f t="shared" si="0"/>
        <v>9.0000000000000011E-3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0.19900000000000001</v>
      </c>
      <c r="M21" s="27">
        <f t="shared" si="0"/>
        <v>2.4999999999999998E-2</v>
      </c>
      <c r="N21" s="27">
        <f t="shared" si="0"/>
        <v>7.4999999999999997E-2</v>
      </c>
      <c r="O21" s="27">
        <f t="shared" si="0"/>
        <v>4.4999999999999998E-2</v>
      </c>
      <c r="P21" s="27">
        <f t="shared" si="0"/>
        <v>0</v>
      </c>
      <c r="Q21" s="27">
        <f t="shared" si="0"/>
        <v>0</v>
      </c>
      <c r="R21" s="27">
        <f t="shared" si="0"/>
        <v>0</v>
      </c>
      <c r="S21" s="27">
        <f t="shared" si="0"/>
        <v>1</v>
      </c>
      <c r="T21" s="27">
        <f t="shared" si="0"/>
        <v>0</v>
      </c>
      <c r="U21" s="27">
        <f t="shared" si="0"/>
        <v>5.0000000000000001E-3</v>
      </c>
      <c r="V21" s="27">
        <f t="shared" si="0"/>
        <v>0.01</v>
      </c>
      <c r="W21" s="27">
        <f t="shared" si="0"/>
        <v>7.4999999999999997E-2</v>
      </c>
      <c r="X21" s="27">
        <f t="shared" si="0"/>
        <v>3.5000000000000003E-2</v>
      </c>
      <c r="Y21" s="27">
        <f t="shared" si="0"/>
        <v>0.01</v>
      </c>
      <c r="Z21" s="27">
        <f t="shared" si="0"/>
        <v>0.18</v>
      </c>
      <c r="AA21" s="27">
        <f t="shared" si="0"/>
        <v>0.01</v>
      </c>
      <c r="AB21" s="27">
        <f t="shared" si="0"/>
        <v>0</v>
      </c>
      <c r="AC21" s="27">
        <f t="shared" si="0"/>
        <v>0</v>
      </c>
      <c r="AD21" s="27">
        <f t="shared" si="0"/>
        <v>0</v>
      </c>
      <c r="AE21" s="27">
        <f t="shared" si="0"/>
        <v>0.14799999999999999</v>
      </c>
      <c r="AF21" s="27">
        <f t="shared" si="0"/>
        <v>0</v>
      </c>
      <c r="AG21" s="27">
        <f t="shared" si="0"/>
        <v>2.5999999999999999E-2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0.45899999999999996</v>
      </c>
      <c r="E22" s="76">
        <f t="shared" ref="E22:AI22" si="1">E21*$D27</f>
        <v>0.02</v>
      </c>
      <c r="F22" s="76">
        <f t="shared" si="1"/>
        <v>1.8000000000000002E-2</v>
      </c>
      <c r="G22" s="76">
        <f t="shared" si="1"/>
        <v>9.0000000000000011E-3</v>
      </c>
      <c r="H22" s="76">
        <f t="shared" si="1"/>
        <v>0.05</v>
      </c>
      <c r="I22" s="76">
        <f t="shared" si="1"/>
        <v>3.6999999999999998E-2</v>
      </c>
      <c r="J22" s="76">
        <f t="shared" si="1"/>
        <v>2.8000000000000001E-2</v>
      </c>
      <c r="K22" s="122">
        <f t="shared" si="1"/>
        <v>2E-3</v>
      </c>
      <c r="L22" s="76">
        <f t="shared" si="1"/>
        <v>0.19900000000000001</v>
      </c>
      <c r="M22" s="76">
        <f t="shared" si="1"/>
        <v>2.4999999999999998E-2</v>
      </c>
      <c r="N22" s="76">
        <f t="shared" si="1"/>
        <v>7.4999999999999997E-2</v>
      </c>
      <c r="O22" s="76">
        <f t="shared" si="1"/>
        <v>4.4999999999999998E-2</v>
      </c>
      <c r="P22" s="76">
        <f t="shared" si="1"/>
        <v>0</v>
      </c>
      <c r="Q22" s="76">
        <f t="shared" si="1"/>
        <v>0</v>
      </c>
      <c r="R22" s="122">
        <f t="shared" si="1"/>
        <v>0</v>
      </c>
      <c r="S22" s="44">
        <f t="shared" si="1"/>
        <v>1</v>
      </c>
      <c r="T22" s="122">
        <f t="shared" si="1"/>
        <v>0</v>
      </c>
      <c r="U22" s="122">
        <f t="shared" si="1"/>
        <v>5.0000000000000001E-3</v>
      </c>
      <c r="V22" s="122">
        <f t="shared" si="1"/>
        <v>0.01</v>
      </c>
      <c r="W22" s="122">
        <f t="shared" si="1"/>
        <v>7.4999999999999997E-2</v>
      </c>
      <c r="X22" s="122">
        <f t="shared" si="1"/>
        <v>3.5000000000000003E-2</v>
      </c>
      <c r="Y22" s="76">
        <f t="shared" si="1"/>
        <v>0.01</v>
      </c>
      <c r="Z22" s="76">
        <f t="shared" si="1"/>
        <v>0.18</v>
      </c>
      <c r="AA22" s="122">
        <f t="shared" si="1"/>
        <v>0.01</v>
      </c>
      <c r="AB22" s="76">
        <f t="shared" si="1"/>
        <v>0</v>
      </c>
      <c r="AC22" s="122">
        <f t="shared" si="1"/>
        <v>0</v>
      </c>
      <c r="AD22" s="122">
        <f t="shared" si="1"/>
        <v>0</v>
      </c>
      <c r="AE22" s="76">
        <f t="shared" si="1"/>
        <v>0.14799999999999999</v>
      </c>
      <c r="AF22" s="122">
        <f t="shared" si="1"/>
        <v>0</v>
      </c>
      <c r="AG22" s="122">
        <f t="shared" si="1"/>
        <v>2.5999999999999999E-2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103.5</v>
      </c>
      <c r="E23" s="30">
        <v>71.8</v>
      </c>
      <c r="F23" s="30">
        <v>937.7</v>
      </c>
      <c r="G23" s="30">
        <v>116</v>
      </c>
      <c r="H23" s="30">
        <v>93.45</v>
      </c>
      <c r="I23" s="30">
        <v>53.75</v>
      </c>
      <c r="J23" s="30">
        <v>52.43</v>
      </c>
      <c r="K23" s="30">
        <v>369.65</v>
      </c>
      <c r="L23" s="30">
        <v>42.4</v>
      </c>
      <c r="M23" s="30">
        <v>35.4</v>
      </c>
      <c r="N23" s="30">
        <v>36.700000000000003</v>
      </c>
      <c r="O23" s="30">
        <v>36.9</v>
      </c>
      <c r="P23" s="30">
        <v>529.4</v>
      </c>
      <c r="Q23" s="30">
        <v>38.9</v>
      </c>
      <c r="R23" s="30">
        <v>144.5</v>
      </c>
      <c r="S23" s="30">
        <v>9.1999999999999993</v>
      </c>
      <c r="T23" s="30">
        <v>554.6</v>
      </c>
      <c r="U23" s="30">
        <v>13.8</v>
      </c>
      <c r="V23" s="30">
        <v>268.7</v>
      </c>
      <c r="W23" s="30">
        <v>146.4</v>
      </c>
      <c r="X23" s="30">
        <v>39.6</v>
      </c>
      <c r="Y23" s="30">
        <v>654.57000000000005</v>
      </c>
      <c r="Z23" s="30">
        <v>70.900000000000006</v>
      </c>
      <c r="AA23" s="30">
        <v>162.1</v>
      </c>
      <c r="AB23" s="30">
        <v>138.16</v>
      </c>
      <c r="AC23" s="30">
        <v>67.5</v>
      </c>
      <c r="AD23" s="101">
        <v>211.5</v>
      </c>
      <c r="AE23" s="3">
        <v>247.5</v>
      </c>
      <c r="AF23" s="3">
        <v>101.8</v>
      </c>
      <c r="AG23" s="3">
        <v>357.6</v>
      </c>
      <c r="AH23" s="3">
        <v>48.7</v>
      </c>
      <c r="AI23" s="3">
        <v>134.88999999999999</v>
      </c>
    </row>
    <row r="24" spans="1:35" x14ac:dyDescent="0.25">
      <c r="A24" s="24"/>
      <c r="B24" s="25"/>
      <c r="C24" s="31" t="s">
        <v>5</v>
      </c>
      <c r="D24" s="32">
        <f>D22*D23</f>
        <v>47.506499999999996</v>
      </c>
      <c r="E24" s="32">
        <f t="shared" ref="E24:AI24" si="2">E22*E23</f>
        <v>1.4359999999999999</v>
      </c>
      <c r="F24" s="32">
        <f t="shared" si="2"/>
        <v>16.878600000000002</v>
      </c>
      <c r="G24" s="32">
        <f t="shared" si="2"/>
        <v>1.044</v>
      </c>
      <c r="H24" s="32">
        <f t="shared" si="2"/>
        <v>4.6725000000000003</v>
      </c>
      <c r="I24" s="32">
        <f t="shared" si="2"/>
        <v>1.9887499999999998</v>
      </c>
      <c r="J24" s="32">
        <f t="shared" si="2"/>
        <v>1.46804</v>
      </c>
      <c r="K24" s="32">
        <f t="shared" si="2"/>
        <v>0.73929999999999996</v>
      </c>
      <c r="L24" s="32">
        <f t="shared" si="2"/>
        <v>8.4375999999999998</v>
      </c>
      <c r="M24" s="32">
        <f t="shared" si="2"/>
        <v>0.8849999999999999</v>
      </c>
      <c r="N24" s="32">
        <f t="shared" si="2"/>
        <v>2.7524999999999999</v>
      </c>
      <c r="O24" s="32">
        <f t="shared" si="2"/>
        <v>1.6604999999999999</v>
      </c>
      <c r="P24" s="32">
        <f t="shared" si="2"/>
        <v>0</v>
      </c>
      <c r="Q24" s="32">
        <f t="shared" si="2"/>
        <v>0</v>
      </c>
      <c r="R24" s="32">
        <f t="shared" si="2"/>
        <v>0</v>
      </c>
      <c r="S24" s="32">
        <f t="shared" si="2"/>
        <v>9.1999999999999993</v>
      </c>
      <c r="T24" s="32">
        <f t="shared" si="2"/>
        <v>0</v>
      </c>
      <c r="U24" s="32">
        <f t="shared" si="2"/>
        <v>6.9000000000000006E-2</v>
      </c>
      <c r="V24" s="32">
        <f t="shared" si="2"/>
        <v>2.6869999999999998</v>
      </c>
      <c r="W24" s="32">
        <f t="shared" si="2"/>
        <v>10.98</v>
      </c>
      <c r="X24" s="32">
        <f t="shared" si="2"/>
        <v>1.3860000000000001</v>
      </c>
      <c r="Y24" s="32">
        <f t="shared" si="2"/>
        <v>6.545700000000001</v>
      </c>
      <c r="Z24" s="32">
        <f t="shared" si="2"/>
        <v>12.762</v>
      </c>
      <c r="AA24" s="32">
        <f t="shared" si="2"/>
        <v>1.621</v>
      </c>
      <c r="AB24" s="32">
        <f t="shared" si="2"/>
        <v>0</v>
      </c>
      <c r="AC24" s="32">
        <f t="shared" si="2"/>
        <v>0</v>
      </c>
      <c r="AD24" s="32">
        <f t="shared" si="2"/>
        <v>0</v>
      </c>
      <c r="AE24" s="32">
        <f t="shared" si="2"/>
        <v>36.629999999999995</v>
      </c>
      <c r="AF24" s="32">
        <f t="shared" si="2"/>
        <v>0</v>
      </c>
      <c r="AG24" s="32">
        <f t="shared" si="2"/>
        <v>9.297600000000001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28">
        <f>SUM(D24:AI24)</f>
        <v>180.64759000000001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29">
        <f>D25/D27</f>
        <v>180.64759000000001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134" t="s">
        <v>0</v>
      </c>
      <c r="AB27" s="134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27"/>
      <c r="AE28" s="127"/>
      <c r="AF28" s="127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11:A17"/>
    <mergeCell ref="A1:A2"/>
    <mergeCell ref="C1:C2"/>
    <mergeCell ref="D1:AI1"/>
    <mergeCell ref="A3:A7"/>
    <mergeCell ref="A8:A10"/>
    <mergeCell ref="AD28:AF28"/>
    <mergeCell ref="A18:A20"/>
    <mergeCell ref="D25:E25"/>
    <mergeCell ref="D26:E26"/>
    <mergeCell ref="O27:P27"/>
    <mergeCell ref="R27:V27"/>
    <mergeCell ref="AA27:AB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2025-03-31T07:19:43Z</cp:lastPrinted>
  <dcterms:created xsi:type="dcterms:W3CDTF">2014-07-11T13:42:12Z</dcterms:created>
  <dcterms:modified xsi:type="dcterms:W3CDTF">2025-03-31T07:24:52Z</dcterms:modified>
</cp:coreProperties>
</file>