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1,5 до 3х" sheetId="7" r:id="rId2"/>
    <sheet name="инвалид" sheetId="18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D25" i="18" l="1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<sst xmlns="http://schemas.openxmlformats.org/spreadsheetml/2006/main" count="223" uniqueCount="73">
  <si>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</si>
  <si>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</si>
  <si>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</si>
  <si>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</si>
  <si>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</si>
  <si>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</si>
  <si>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</si>
  <si>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</si>
  <si>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</si>
  <si>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</si>
  <si>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</si>
  <si>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</si>
  <si>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</si>
  <si>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</si>
  <si>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</si>
  <si>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</si>
  <si>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</si>
  <si>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</si>
  <si>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</si>
  <si>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</si>
  <si>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</si>
  <si>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</si>
  <si>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</si>
  <si>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</si>
  <si>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</si>
  <si>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</si>
  <si>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</si>
  <si>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</si>
  <si>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</si>
  <si>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</si>
  <si>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</si>
  <si>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</si>
  <si>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</si>
  <si>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</si>
  <si>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</si>
  <si>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</si>
  <si>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</si>
  <si>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</si>
  <si>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</si>
  <si>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</si>
  <si>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</si>
  <si>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</si>
  <si>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</si>
  <si>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</si>
  <si>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</si>
  <si>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</si>
  <si>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</si>
  <si>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</si>
  <si>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</si>
  <si>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</si>
  <si>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</si>
  <si>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</si>
  <si>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</si>
  <si>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</si>
  <si>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</si>
  <si>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</si>
  <si>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</si>
  <si>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</si>
  <si>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</si>
  <si>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</si>
  <si>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</si>
  <si>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</si>
  <si>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каша ман мол</t>
  </si>
  <si>
    <t>курица</t>
  </si>
  <si>
    <t>огур сол</t>
  </si>
  <si>
    <t>перлов</t>
  </si>
  <si>
    <t>кефир</t>
  </si>
  <si>
    <t>зефир</t>
  </si>
  <si>
    <t>щи со сметаной</t>
  </si>
  <si>
    <t>картоф пюре</t>
  </si>
  <si>
    <t>котлета рыбная</t>
  </si>
  <si>
    <t>булочка творож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</si>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</sst>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5"/>
      <c r="B1" s="17"/>
      <c r="C1" s="125" t="s">
        <v>3</v>
      </c>
      <c r="D1" s="119" t="s">
        <v>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1"/>
    </row>
    <row r="2" spans="1:36" ht="48" x14ac:dyDescent="0.25">
      <c r="A2" s="126"/>
      <c r="B2" s="18"/>
      <c r="C2" s="126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58</v>
      </c>
      <c r="AF2" s="91" t="s">
        <v>64</v>
      </c>
      <c r="AG2" s="91" t="s">
        <v>65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27" t="s">
        <v>50</v>
      </c>
      <c r="B3" s="21">
        <v>0.18</v>
      </c>
      <c r="C3" s="106" t="s">
        <v>62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27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27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27"/>
      <c r="B6" s="21">
        <v>1.2E-2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27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4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4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4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4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4"/>
      <c r="B12" s="21">
        <v>0.18</v>
      </c>
      <c r="C12" s="107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4"/>
      <c r="B13" s="21">
        <v>0.15</v>
      </c>
      <c r="C13" s="107" t="s">
        <v>69</v>
      </c>
      <c r="D13" s="16">
        <v>0.03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4"/>
      <c r="B14" s="21">
        <v>0.08</v>
      </c>
      <c r="C14" s="107" t="s">
        <v>70</v>
      </c>
      <c r="D14" s="16">
        <v>8.0000000000000002E-3</v>
      </c>
      <c r="E14" s="16"/>
      <c r="F14" s="16"/>
      <c r="G14" s="16"/>
      <c r="H14" s="16">
        <v>6.0000000000000001E-3</v>
      </c>
      <c r="I14" s="16"/>
      <c r="J14" s="16"/>
      <c r="K14" s="16"/>
      <c r="L14" s="16"/>
      <c r="M14" s="16">
        <v>8.0000000000000002E-3</v>
      </c>
      <c r="N14" s="16">
        <v>0.02</v>
      </c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0.16</v>
      </c>
    </row>
    <row r="15" spans="1:36" ht="15" customHeight="1" x14ac:dyDescent="0.25">
      <c r="A15" s="124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13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4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0.23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4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4" t="s">
        <v>2</v>
      </c>
      <c r="B18" s="21">
        <v>0.08</v>
      </c>
      <c r="C18" s="107" t="s">
        <v>71</v>
      </c>
      <c r="D18" s="16">
        <v>1.4999999999999999E-2</v>
      </c>
      <c r="E18" s="16">
        <v>8.9999999999999993E-3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0.16</v>
      </c>
      <c r="T18" s="22"/>
      <c r="U18" s="16"/>
      <c r="V18" s="16"/>
      <c r="W18" s="16"/>
      <c r="X18" s="46">
        <v>1E-3</v>
      </c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3.5000000000000003E-2</v>
      </c>
      <c r="AJ18" s="102"/>
    </row>
    <row r="19" spans="1:37" ht="15" customHeight="1" x14ac:dyDescent="0.25">
      <c r="A19" s="124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4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0.44799999999999995</v>
      </c>
      <c r="E21" s="27">
        <f t="shared" ref="E21:AJ21" si="0">SUM(E3:E20)</f>
        <v>2.3E-2</v>
      </c>
      <c r="F21" s="27">
        <f t="shared" si="0"/>
        <v>0.02</v>
      </c>
      <c r="G21" s="27">
        <f t="shared" si="0"/>
        <v>6.0000000000000001E-3</v>
      </c>
      <c r="H21" s="27">
        <f t="shared" si="0"/>
        <v>5.6000000000000001E-2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0.03</v>
      </c>
      <c r="N21" s="27">
        <f t="shared" si="0"/>
        <v>9.0999999999999998E-2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0.49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7.4999999999999997E-2</v>
      </c>
      <c r="X21" s="27"/>
      <c r="Y21" s="27">
        <f t="shared" si="0"/>
        <v>0.03</v>
      </c>
      <c r="Z21" s="27">
        <f t="shared" si="0"/>
        <v>1.2E-2</v>
      </c>
      <c r="AA21" s="27">
        <f t="shared" si="0"/>
        <v>0.23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3.5000000000000003E-2</v>
      </c>
      <c r="AJ21" s="27">
        <f t="shared" si="0"/>
        <v>0.16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24.191999999999997</v>
      </c>
      <c r="E22" s="76">
        <f>E21*$D27</f>
        <v>1.242</v>
      </c>
      <c r="F22" s="76">
        <f>F21*$D27</f>
        <v>1.08</v>
      </c>
      <c r="G22" s="76">
        <f t="shared" ref="G22:AE22" si="1">G21*$D27</f>
        <v>0.32400000000000001</v>
      </c>
      <c r="H22" s="76">
        <f>H21*$D27</f>
        <v>3.024</v>
      </c>
      <c r="I22" s="76">
        <f>I21*$D27</f>
        <v>1.998</v>
      </c>
      <c r="J22" s="76">
        <f>J21*$D27</f>
        <v>1.512</v>
      </c>
      <c r="K22" s="76">
        <f>K21*$D27</f>
        <v>0.108</v>
      </c>
      <c r="L22" s="76">
        <f t="shared" si="1"/>
        <v>10.8</v>
      </c>
      <c r="M22" s="76">
        <f t="shared" si="1"/>
        <v>1.6199999999999999</v>
      </c>
      <c r="N22" s="76">
        <f t="shared" si="1"/>
        <v>4.9139999999999997</v>
      </c>
      <c r="O22" s="76">
        <f t="shared" si="1"/>
        <v>2.4299999999999997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14">
        <f t="shared" si="1"/>
        <v>26.46</v>
      </c>
      <c r="T22" s="76">
        <f t="shared" si="1"/>
        <v>0</v>
      </c>
      <c r="U22" s="76">
        <f t="shared" si="1"/>
        <v>0.27</v>
      </c>
      <c r="V22" s="76">
        <f t="shared" si="1"/>
        <v>0.64800000000000002</v>
      </c>
      <c r="W22" s="76">
        <f t="shared" si="1"/>
        <v>4.05</v>
      </c>
      <c r="X22" s="76">
        <v>0.1</v>
      </c>
      <c r="Y22" s="76">
        <f t="shared" si="1"/>
        <v>1.6199999999999999</v>
      </c>
      <c r="Z22" s="76">
        <f t="shared" si="1"/>
        <v>0.64800000000000002</v>
      </c>
      <c r="AA22" s="76">
        <f t="shared" si="1"/>
        <v>12.42</v>
      </c>
      <c r="AB22" s="76">
        <f t="shared" si="1"/>
        <v>0.54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/>
      <c r="AI22" s="76">
        <v>1.83</v>
      </c>
      <c r="AJ22" s="76">
        <v>10.3</v>
      </c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52.43</v>
      </c>
      <c r="K23" s="30">
        <v>369.65</v>
      </c>
      <c r="L23" s="30">
        <v>45.92</v>
      </c>
      <c r="M23" s="30">
        <v>43.42</v>
      </c>
      <c r="N23" s="30">
        <v>39.5</v>
      </c>
      <c r="O23" s="30">
        <v>45</v>
      </c>
      <c r="P23" s="30">
        <v>529.4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67.5</v>
      </c>
      <c r="AF23" s="3">
        <v>76.13</v>
      </c>
      <c r="AG23" s="3">
        <v>30.16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2638.3795199999995</v>
      </c>
      <c r="E24" s="32">
        <f t="shared" ref="E24:AJ24" si="2">E22*E23</f>
        <v>89.262540000000001</v>
      </c>
      <c r="F24" s="32">
        <f t="shared" si="2"/>
        <v>1040.04</v>
      </c>
      <c r="G24" s="32">
        <f t="shared" si="2"/>
        <v>40.687919999999998</v>
      </c>
      <c r="H24" s="32">
        <f t="shared" si="2"/>
        <v>282.59280000000001</v>
      </c>
      <c r="I24" s="32">
        <f t="shared" si="2"/>
        <v>107.3925</v>
      </c>
      <c r="J24" s="32">
        <f t="shared" si="2"/>
        <v>79.274159999999995</v>
      </c>
      <c r="K24" s="32">
        <f t="shared" si="2"/>
        <v>39.922199999999997</v>
      </c>
      <c r="L24" s="32">
        <f t="shared" si="2"/>
        <v>495.93600000000004</v>
      </c>
      <c r="M24" s="32">
        <f t="shared" si="2"/>
        <v>70.340400000000002</v>
      </c>
      <c r="N24" s="32">
        <f t="shared" si="2"/>
        <v>194.10299999999998</v>
      </c>
      <c r="O24" s="32">
        <f t="shared" si="2"/>
        <v>109.35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3.8555999999999999</v>
      </c>
      <c r="V24" s="32">
        <f t="shared" si="2"/>
        <v>183.2544</v>
      </c>
      <c r="W24" s="32">
        <f t="shared" si="2"/>
        <v>620.33849999999995</v>
      </c>
      <c r="X24" s="32">
        <f t="shared" si="2"/>
        <v>13.71</v>
      </c>
      <c r="Y24" s="32">
        <f t="shared" si="2"/>
        <v>64.864799999999988</v>
      </c>
      <c r="Z24" s="32">
        <f t="shared" si="2"/>
        <v>433.15560000000005</v>
      </c>
      <c r="AA24" s="32">
        <f t="shared" si="2"/>
        <v>909.51660000000004</v>
      </c>
      <c r="AB24" s="32">
        <f t="shared" si="2"/>
        <v>89.051400000000001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654.31650000000002</v>
      </c>
      <c r="AJ24" s="32">
        <f t="shared" si="2"/>
        <v>2647.203</v>
      </c>
    </row>
    <row r="25" spans="1:37" ht="20.100000000000001" customHeight="1" x14ac:dyDescent="0.25">
      <c r="A25" s="24"/>
      <c r="B25" s="25"/>
      <c r="C25" s="33" t="s">
        <v>11</v>
      </c>
      <c r="D25" s="117">
        <f>SUM(D24:AJ24)</f>
        <v>10807.52744</v>
      </c>
      <c r="E25" s="117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18">
        <f>D25/D27</f>
        <v>200.13939703703704</v>
      </c>
      <c r="E26" s="118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2" t="s">
        <v>0</v>
      </c>
      <c r="P27" s="122"/>
      <c r="Q27" s="36"/>
      <c r="R27" s="122" t="s">
        <v>12</v>
      </c>
      <c r="S27" s="122"/>
      <c r="T27" s="122"/>
      <c r="U27" s="122"/>
      <c r="V27" s="122"/>
      <c r="W27" s="36"/>
      <c r="X27" s="36"/>
      <c r="Y27" s="36"/>
      <c r="Z27" s="36"/>
      <c r="AA27" s="36"/>
      <c r="AB27" s="123" t="s">
        <v>0</v>
      </c>
      <c r="AC27" s="123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16"/>
      <c r="AF28" s="116"/>
      <c r="AG28" s="116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34"/>
      <c r="B1" s="136"/>
      <c r="C1" s="138" t="s">
        <v>7</v>
      </c>
      <c r="D1" s="139" t="s">
        <v>7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40"/>
    </row>
    <row r="2" spans="1:67" ht="44.25" customHeight="1" x14ac:dyDescent="0.25">
      <c r="A2" s="135"/>
      <c r="B2" s="137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58</v>
      </c>
      <c r="AE2" s="100" t="s">
        <v>65</v>
      </c>
      <c r="AF2" s="91" t="s">
        <v>54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1" t="s">
        <v>50</v>
      </c>
      <c r="B3" s="55">
        <v>0.13</v>
      </c>
      <c r="C3" t="s">
        <v>62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2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2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2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>
        <v>0.01</v>
      </c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43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28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29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0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28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29"/>
      <c r="B12" s="55">
        <v>0.18</v>
      </c>
      <c r="C12" s="108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29"/>
      <c r="B13" s="55">
        <v>0.12</v>
      </c>
      <c r="C13" s="108" t="s">
        <v>69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29"/>
      <c r="B14" s="55">
        <v>0.06</v>
      </c>
      <c r="C14" s="108" t="s">
        <v>70</v>
      </c>
      <c r="D14" s="16">
        <v>6.0000000000000001E-3</v>
      </c>
      <c r="E14" s="16"/>
      <c r="F14" s="16">
        <v>2E-3</v>
      </c>
      <c r="G14" s="16"/>
      <c r="H14" s="16">
        <v>5.0000000000000001E-3</v>
      </c>
      <c r="I14" s="16"/>
      <c r="J14" s="16"/>
      <c r="K14" s="16"/>
      <c r="L14" s="16"/>
      <c r="M14" s="16">
        <v>6.0000000000000001E-3</v>
      </c>
      <c r="N14" s="16">
        <v>1.4999999999999999E-2</v>
      </c>
      <c r="O14" s="16"/>
      <c r="P14" s="16"/>
      <c r="Q14" s="16"/>
      <c r="R14" s="16"/>
      <c r="S14" s="68">
        <v>0.14000000000000001</v>
      </c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</v>
      </c>
      <c r="AI14" s="102"/>
      <c r="AJ14" s="102"/>
    </row>
    <row r="15" spans="1:67" ht="15" customHeight="1" x14ac:dyDescent="0.25">
      <c r="A15" s="129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29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0.153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0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28" t="s">
        <v>2</v>
      </c>
      <c r="B18" s="55">
        <v>7.0000000000000007E-2</v>
      </c>
      <c r="C18" s="108" t="s">
        <v>72</v>
      </c>
      <c r="D18" s="16">
        <v>1.4E-2</v>
      </c>
      <c r="E18" s="16">
        <v>5.0000000000000001E-3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0.03</v>
      </c>
      <c r="AH18" s="102"/>
      <c r="AI18" s="102"/>
      <c r="AJ18" s="102"/>
    </row>
    <row r="19" spans="1:36" ht="15" customHeight="1" x14ac:dyDescent="0.25">
      <c r="A19" s="129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0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0.34100000000000003</v>
      </c>
      <c r="E21" s="92">
        <f t="shared" ref="E21:AJ21" si="0">SUM(E3:E20)</f>
        <v>1.8000000000000002E-2</v>
      </c>
      <c r="F21" s="92">
        <f t="shared" si="0"/>
        <v>1.7000000000000001E-2</v>
      </c>
      <c r="G21" s="92">
        <f t="shared" si="0"/>
        <v>6.0000000000000001E-3</v>
      </c>
      <c r="H21" s="92">
        <f t="shared" si="0"/>
        <v>4.4999999999999998E-2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>SUM(M3:M20)</f>
        <v>2.3E-2</v>
      </c>
      <c r="N21" s="92">
        <f>SUM(N3:N20)</f>
        <v>6.6000000000000003E-2</v>
      </c>
      <c r="O21" s="92">
        <f t="shared" si="0"/>
        <v>4.4999999999999998E-2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0.28000000000000003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3.5000000000000003E-2</v>
      </c>
      <c r="Y21" s="92">
        <f t="shared" si="0"/>
        <v>0</v>
      </c>
      <c r="Z21" s="92">
        <f t="shared" si="0"/>
        <v>0.153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0.03</v>
      </c>
      <c r="AH21" s="92">
        <f t="shared" si="0"/>
        <v>0.1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5.7970000000000006</v>
      </c>
      <c r="E22" s="93">
        <f>E21*$D27</f>
        <v>0.30600000000000005</v>
      </c>
      <c r="F22" s="93">
        <f>F21*$D27</f>
        <v>0.28900000000000003</v>
      </c>
      <c r="G22" s="93">
        <f t="shared" ref="G22:Q22" si="1">G21*$D27</f>
        <v>0.10200000000000001</v>
      </c>
      <c r="H22" s="93">
        <f>H21*$D27</f>
        <v>0.76500000000000001</v>
      </c>
      <c r="I22" s="93">
        <f>I21*$D27</f>
        <v>0.51</v>
      </c>
      <c r="J22" s="93">
        <f t="shared" si="1"/>
        <v>0.34</v>
      </c>
      <c r="K22" s="94">
        <f>K21*$D27</f>
        <v>3.4000000000000002E-2</v>
      </c>
      <c r="L22" s="93">
        <f t="shared" si="1"/>
        <v>2.8050000000000002</v>
      </c>
      <c r="M22" s="93">
        <f t="shared" si="1"/>
        <v>0.39100000000000001</v>
      </c>
      <c r="N22" s="93">
        <f t="shared" si="1"/>
        <v>1.1220000000000001</v>
      </c>
      <c r="O22" s="93">
        <f t="shared" si="1"/>
        <v>0.76500000000000001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4.7600000000000007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0.13600000000000001</v>
      </c>
      <c r="W22" s="93">
        <f t="shared" si="2"/>
        <v>1.2069999999999999</v>
      </c>
      <c r="X22" s="93">
        <f t="shared" si="2"/>
        <v>0.59500000000000008</v>
      </c>
      <c r="Y22" s="93">
        <f t="shared" si="2"/>
        <v>0</v>
      </c>
      <c r="Z22" s="93">
        <f t="shared" si="2"/>
        <v>2.601</v>
      </c>
      <c r="AA22" s="93">
        <f t="shared" si="2"/>
        <v>0</v>
      </c>
      <c r="AB22" s="93">
        <f t="shared" ref="AB22:AD22" si="3">AB21*$D27</f>
        <v>0.11900000000000001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0.51</v>
      </c>
      <c r="AH22" s="93">
        <f t="shared" ref="AH22" si="7">AH21*$D27</f>
        <v>1.7000000000000002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52.43</v>
      </c>
      <c r="K23" s="66">
        <v>369.65</v>
      </c>
      <c r="L23" s="66">
        <v>45.92</v>
      </c>
      <c r="M23" s="66">
        <v>43.42</v>
      </c>
      <c r="N23" s="66">
        <v>39.5</v>
      </c>
      <c r="O23" s="66">
        <v>45</v>
      </c>
      <c r="P23" s="66">
        <v>529.4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67.5</v>
      </c>
      <c r="AE23" s="103">
        <v>30.16</v>
      </c>
      <c r="AF23" s="99">
        <v>101.8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632.22082000000012</v>
      </c>
      <c r="E24" s="98">
        <f t="shared" ref="E24:AJ24" si="10">E22*E23</f>
        <v>21.992220000000003</v>
      </c>
      <c r="F24" s="98">
        <f t="shared" si="10"/>
        <v>278.30700000000002</v>
      </c>
      <c r="G24" s="98">
        <f t="shared" si="10"/>
        <v>12.80916</v>
      </c>
      <c r="H24" s="98">
        <f t="shared" si="10"/>
        <v>71.489249999999998</v>
      </c>
      <c r="I24" s="98">
        <f t="shared" si="10"/>
        <v>27.412500000000001</v>
      </c>
      <c r="J24" s="98">
        <f t="shared" si="10"/>
        <v>17.8262</v>
      </c>
      <c r="K24" s="98">
        <f t="shared" si="10"/>
        <v>12.568099999999999</v>
      </c>
      <c r="L24" s="98">
        <f t="shared" si="10"/>
        <v>128.8056</v>
      </c>
      <c r="M24" s="98">
        <f t="shared" si="10"/>
        <v>16.977220000000003</v>
      </c>
      <c r="N24" s="98">
        <f t="shared" si="10"/>
        <v>44.319000000000003</v>
      </c>
      <c r="O24" s="98">
        <f t="shared" si="10"/>
        <v>34.424999999999997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46.076800000000006</v>
      </c>
      <c r="T24" s="98">
        <f t="shared" si="10"/>
        <v>0</v>
      </c>
      <c r="U24" s="98">
        <f t="shared" si="10"/>
        <v>0.48552000000000001</v>
      </c>
      <c r="V24" s="98">
        <f t="shared" si="10"/>
        <v>38.460800000000006</v>
      </c>
      <c r="W24" s="98">
        <f t="shared" si="10"/>
        <v>184.87618999999995</v>
      </c>
      <c r="X24" s="98">
        <f t="shared" si="10"/>
        <v>23.823800000000002</v>
      </c>
      <c r="Y24" s="98">
        <f t="shared" si="10"/>
        <v>0</v>
      </c>
      <c r="Z24" s="98">
        <f t="shared" si="10"/>
        <v>190.47123000000002</v>
      </c>
      <c r="AA24" s="98">
        <f t="shared" si="10"/>
        <v>0</v>
      </c>
      <c r="AB24" s="98">
        <f t="shared" si="10"/>
        <v>19.624290000000002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182.35050000000001</v>
      </c>
      <c r="AH24" s="98">
        <f t="shared" si="10"/>
        <v>436.91700000000003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31">
        <f>SUM(D24:AJ24)</f>
        <v>2422.2381999999998</v>
      </c>
      <c r="E25" s="131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2">
        <f>D25/D27</f>
        <v>142.4846</v>
      </c>
      <c r="E26" s="132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33" t="s">
        <v>16</v>
      </c>
      <c r="M28" s="133"/>
      <c r="N28" s="133"/>
      <c r="O28" s="133"/>
      <c r="P28" s="133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2" t="s">
        <v>0</v>
      </c>
      <c r="E29" s="122"/>
      <c r="F29" s="36"/>
      <c r="G29" s="122" t="s">
        <v>12</v>
      </c>
      <c r="H29" s="122"/>
      <c r="I29" s="122"/>
      <c r="J29" s="122"/>
      <c r="K29" s="122"/>
      <c r="L29" s="36"/>
      <c r="M29" s="36"/>
      <c r="N29" s="36"/>
      <c r="O29" s="36"/>
      <c r="P29" s="36"/>
      <c r="Q29" s="123" t="s">
        <v>0</v>
      </c>
      <c r="R29" s="123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16"/>
      <c r="U30" s="116"/>
      <c r="V30" s="116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15" t="s">
        <v>0</v>
      </c>
      <c r="E31" s="115"/>
      <c r="F31" s="9"/>
      <c r="G31" s="115" t="s">
        <v>12</v>
      </c>
      <c r="H31" s="115"/>
      <c r="I31" s="115"/>
      <c r="J31" s="115"/>
      <c r="K31" s="115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5"/>
      <c r="B1" s="17"/>
      <c r="C1" s="125" t="s">
        <v>3</v>
      </c>
      <c r="D1" s="119" t="s">
        <v>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1"/>
    </row>
    <row r="2" spans="1:35" ht="48" x14ac:dyDescent="0.25">
      <c r="A2" s="126"/>
      <c r="B2" s="18"/>
      <c r="C2" s="126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10" t="s">
        <v>41</v>
      </c>
      <c r="AB2" s="110" t="s">
        <v>45</v>
      </c>
      <c r="AC2" s="110" t="s">
        <v>67</v>
      </c>
      <c r="AD2" s="111" t="s">
        <v>63</v>
      </c>
      <c r="AE2" s="111" t="s">
        <v>53</v>
      </c>
      <c r="AF2" s="111" t="s">
        <v>66</v>
      </c>
      <c r="AG2" s="111" t="s">
        <v>48</v>
      </c>
      <c r="AH2" s="111" t="s">
        <v>52</v>
      </c>
      <c r="AI2" s="111" t="s">
        <v>49</v>
      </c>
    </row>
    <row r="3" spans="1:35" x14ac:dyDescent="0.25">
      <c r="A3" s="127" t="s">
        <v>50</v>
      </c>
      <c r="B3" s="21">
        <v>0.18</v>
      </c>
      <c r="C3" s="106" t="s">
        <v>62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27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27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27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27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4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4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4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4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4"/>
      <c r="B12" s="21">
        <v>0.18</v>
      </c>
      <c r="C12" s="107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4"/>
      <c r="B13" s="21">
        <v>0.15</v>
      </c>
      <c r="C13" s="60" t="s">
        <v>69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4"/>
      <c r="B14" s="21">
        <v>0.08</v>
      </c>
      <c r="C14" s="107" t="s">
        <v>70</v>
      </c>
      <c r="D14" s="16">
        <v>8.0000000000000002E-3</v>
      </c>
      <c r="E14" s="16"/>
      <c r="F14" s="16">
        <v>2E-3</v>
      </c>
      <c r="G14" s="16" t="s">
        <v>38</v>
      </c>
      <c r="H14" s="16">
        <v>6.0000000000000001E-3</v>
      </c>
      <c r="I14" s="16"/>
      <c r="J14" s="16"/>
      <c r="K14" s="16"/>
      <c r="L14" s="16"/>
      <c r="M14" s="16">
        <v>8.0000000000000002E-3</v>
      </c>
      <c r="N14" s="16">
        <v>0.02</v>
      </c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0.12</v>
      </c>
      <c r="AF14" s="102"/>
      <c r="AG14" s="102"/>
      <c r="AH14" s="102"/>
      <c r="AI14" s="102"/>
    </row>
    <row r="15" spans="1:35" x14ac:dyDescent="0.25">
      <c r="A15" s="124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4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16"/>
      <c r="Y16" s="16"/>
      <c r="Z16" s="16">
        <v>0.18</v>
      </c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4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4" t="s">
        <v>2</v>
      </c>
      <c r="B18" s="21">
        <v>0.08</v>
      </c>
      <c r="C18" s="107" t="s">
        <v>71</v>
      </c>
      <c r="D18" s="16">
        <v>1.4999999999999999E-2</v>
      </c>
      <c r="E18" s="16">
        <v>8.0000000000000002E-3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0.03</v>
      </c>
      <c r="Y18" s="16"/>
      <c r="Z18" s="16"/>
      <c r="AA18" s="16"/>
      <c r="AB18" s="16"/>
      <c r="AC18" s="16"/>
      <c r="AD18" s="102"/>
      <c r="AE18" s="102"/>
      <c r="AF18" s="102"/>
      <c r="AG18" s="102">
        <v>3.5000000000000003E-2</v>
      </c>
      <c r="AH18" s="102"/>
      <c r="AI18" s="102"/>
    </row>
    <row r="19" spans="1:35" x14ac:dyDescent="0.25">
      <c r="A19" s="124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4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0.44199999999999995</v>
      </c>
      <c r="E21" s="27">
        <f t="shared" ref="E21:AI21" si="0">SUM(E3:E20)</f>
        <v>2.1999999999999999E-2</v>
      </c>
      <c r="F21" s="27">
        <f t="shared" si="0"/>
        <v>2.2000000000000002E-2</v>
      </c>
      <c r="G21" s="27">
        <f t="shared" si="0"/>
        <v>6.0000000000000001E-3</v>
      </c>
      <c r="H21" s="27">
        <f t="shared" si="0"/>
        <v>5.6000000000000001E-2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0.03</v>
      </c>
      <c r="N21" s="27">
        <f t="shared" si="0"/>
        <v>9.0999999999999998E-2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0.03</v>
      </c>
      <c r="Y21" s="27">
        <f t="shared" si="0"/>
        <v>0.01</v>
      </c>
      <c r="Z21" s="27">
        <f t="shared" si="0"/>
        <v>0.18</v>
      </c>
      <c r="AA21" s="27">
        <f t="shared" si="0"/>
        <v>0.01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</v>
      </c>
      <c r="AG21" s="27">
        <f t="shared" si="0"/>
        <v>3.5000000000000003E-2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0.44199999999999995</v>
      </c>
      <c r="E22" s="76">
        <f t="shared" ref="E22:AI22" si="1">E21*$D27</f>
        <v>2.1999999999999999E-2</v>
      </c>
      <c r="F22" s="76">
        <f t="shared" si="1"/>
        <v>2.2000000000000002E-2</v>
      </c>
      <c r="G22" s="76">
        <f t="shared" si="1"/>
        <v>6.0000000000000001E-3</v>
      </c>
      <c r="H22" s="76">
        <f t="shared" si="1"/>
        <v>5.6000000000000001E-2</v>
      </c>
      <c r="I22" s="76">
        <f t="shared" si="1"/>
        <v>3.6999999999999998E-2</v>
      </c>
      <c r="J22" s="76">
        <f t="shared" si="1"/>
        <v>2.8000000000000001E-2</v>
      </c>
      <c r="K22" s="112">
        <f t="shared" si="1"/>
        <v>2E-3</v>
      </c>
      <c r="L22" s="76">
        <f t="shared" si="1"/>
        <v>0.19900000000000001</v>
      </c>
      <c r="M22" s="76">
        <f t="shared" si="1"/>
        <v>0.03</v>
      </c>
      <c r="N22" s="76">
        <f t="shared" si="1"/>
        <v>9.0999999999999998E-2</v>
      </c>
      <c r="O22" s="76">
        <f t="shared" si="1"/>
        <v>4.4999999999999998E-2</v>
      </c>
      <c r="P22" s="76">
        <f t="shared" si="1"/>
        <v>0</v>
      </c>
      <c r="Q22" s="76">
        <f t="shared" si="1"/>
        <v>0</v>
      </c>
      <c r="R22" s="112">
        <f t="shared" si="1"/>
        <v>0</v>
      </c>
      <c r="S22" s="44">
        <f t="shared" si="1"/>
        <v>1</v>
      </c>
      <c r="T22" s="112">
        <f t="shared" si="1"/>
        <v>0</v>
      </c>
      <c r="U22" s="112">
        <f t="shared" si="1"/>
        <v>5.0000000000000001E-3</v>
      </c>
      <c r="V22" s="112">
        <f t="shared" si="1"/>
        <v>0.01</v>
      </c>
      <c r="W22" s="112">
        <f t="shared" si="1"/>
        <v>7.4999999999999997E-2</v>
      </c>
      <c r="X22" s="112">
        <f t="shared" si="1"/>
        <v>0.03</v>
      </c>
      <c r="Y22" s="76">
        <f t="shared" si="1"/>
        <v>0.01</v>
      </c>
      <c r="Z22" s="76">
        <f t="shared" si="1"/>
        <v>0.18</v>
      </c>
      <c r="AA22" s="112">
        <f t="shared" si="1"/>
        <v>0.01</v>
      </c>
      <c r="AB22" s="76">
        <f t="shared" si="1"/>
        <v>0</v>
      </c>
      <c r="AC22" s="112">
        <f t="shared" si="1"/>
        <v>0</v>
      </c>
      <c r="AD22" s="112">
        <f t="shared" si="1"/>
        <v>0</v>
      </c>
      <c r="AE22" s="76">
        <f t="shared" si="1"/>
        <v>0.12</v>
      </c>
      <c r="AF22" s="112">
        <f t="shared" si="1"/>
        <v>0</v>
      </c>
      <c r="AG22" s="112">
        <f t="shared" si="1"/>
        <v>3.5000000000000003E-2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52.43</v>
      </c>
      <c r="K23" s="30">
        <v>369.65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295.7</v>
      </c>
      <c r="AD23" s="101">
        <v>211.94</v>
      </c>
      <c r="AE23" s="3">
        <v>247.5</v>
      </c>
      <c r="AF23" s="3">
        <v>87.8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45.746999999999993</v>
      </c>
      <c r="E24" s="32">
        <f t="shared" ref="E24:AI24" si="2">E22*E23</f>
        <v>1.5795999999999999</v>
      </c>
      <c r="F24" s="32">
        <f t="shared" si="2"/>
        <v>20.629400000000004</v>
      </c>
      <c r="G24" s="32">
        <f t="shared" si="2"/>
        <v>0.69600000000000006</v>
      </c>
      <c r="H24" s="32">
        <f t="shared" si="2"/>
        <v>5.2332000000000001</v>
      </c>
      <c r="I24" s="32">
        <f t="shared" si="2"/>
        <v>1.9887499999999998</v>
      </c>
      <c r="J24" s="32">
        <f t="shared" si="2"/>
        <v>1.46804</v>
      </c>
      <c r="K24" s="32">
        <f t="shared" si="2"/>
        <v>0.73929999999999996</v>
      </c>
      <c r="L24" s="32">
        <f t="shared" si="2"/>
        <v>8.4375999999999998</v>
      </c>
      <c r="M24" s="32">
        <f t="shared" si="2"/>
        <v>1.0619999999999998</v>
      </c>
      <c r="N24" s="32">
        <f t="shared" si="2"/>
        <v>3.3397000000000001</v>
      </c>
      <c r="O24" s="32">
        <f t="shared" si="2"/>
        <v>1.6604999999999999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10.98</v>
      </c>
      <c r="X24" s="32">
        <f t="shared" si="2"/>
        <v>1.1879999999999999</v>
      </c>
      <c r="Y24" s="32">
        <f t="shared" si="2"/>
        <v>6.545700000000001</v>
      </c>
      <c r="Z24" s="32">
        <f t="shared" si="2"/>
        <v>12.762</v>
      </c>
      <c r="AA24" s="32">
        <f t="shared" si="2"/>
        <v>1.621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29.7</v>
      </c>
      <c r="AF24" s="32">
        <f t="shared" si="2"/>
        <v>0</v>
      </c>
      <c r="AG24" s="32">
        <f t="shared" si="2"/>
        <v>12.516000000000002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17">
        <f>SUM(D24:AI24)</f>
        <v>179.84978999999998</v>
      </c>
      <c r="E25" s="117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18">
        <f>D25/D27</f>
        <v>179.84978999999998</v>
      </c>
      <c r="E26" s="118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2" t="s">
        <v>0</v>
      </c>
      <c r="P27" s="122"/>
      <c r="Q27" s="36"/>
      <c r="R27" s="122" t="s">
        <v>12</v>
      </c>
      <c r="S27" s="122"/>
      <c r="T27" s="122"/>
      <c r="U27" s="122"/>
      <c r="V27" s="122"/>
      <c r="W27" s="36"/>
      <c r="X27" s="36"/>
      <c r="Y27" s="36"/>
      <c r="Z27" s="36"/>
      <c r="AA27" s="123" t="s">
        <v>0</v>
      </c>
      <c r="AB27" s="123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/>
      <c r="Y28" s="109"/>
      <c r="Z28" s="41"/>
      <c r="AA28" s="41"/>
      <c r="AB28" s="41"/>
      <c r="AC28" s="9"/>
      <c r="AD28" s="116"/>
      <c r="AE28" s="116"/>
      <c r="AF28" s="116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2025-03-17T07:27:56Z</cp:lastPrinted>
  <dcterms:created xsi:type="dcterms:W3CDTF">2014-07-11T13:42:12Z</dcterms:created>
  <dcterms:modified xsi:type="dcterms:W3CDTF">2025-03-17T07:31:48Z</dcterms:modified>
</cp:coreProperties>
</file>