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1,5 до 3х" sheetId="7" r:id="rId2"/>
    <sheet name="инвалид" sheetId="18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D25" i="18" l="1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<sst xmlns="http://schemas.openxmlformats.org/spreadsheetml/2006/main" count="217" uniqueCount="73">
  <si>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</si>
  <si>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</si>
  <si>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</si>
  <si>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</si>
  <si>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</si>
  <si>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</si>
  <si>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</si>
  <si>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</si>
  <si>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</si>
  <si>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</si>
  <si>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</si>
  <si>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</si>
  <si>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</si>
  <si>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</si>
  <si>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</si>
  <si>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</si>
  <si>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</si>
  <si>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</si>
  <si>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</si>
  <si>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</si>
  <si>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</si>
  <si>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</si>
  <si>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</si>
  <si>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</si>
  <si>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</si>
  <si>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</si>
  <si>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</si>
  <si>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</si>
  <si>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</si>
  <si>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</si>
  <si>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</si>
  <si>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</si>
  <si>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</si>
  <si>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</si>
  <si>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</si>
  <si>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</si>
  <si>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</si>
  <si>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</si>
  <si>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</si>
  <si>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</si>
  <si>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</si>
  <si>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</si>
  <si>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</si>
  <si>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</si>
  <si>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</si>
  <si>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</si>
  <si>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</si>
  <si>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</si>
  <si>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</si>
  <si>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</si>
  <si>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</si>
  <si>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</si>
  <si>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</si>
  <si>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</si>
  <si>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</si>
  <si>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</si>
  <si>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</si>
  <si>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</si>
  <si>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</si>
  <si>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</si>
  <si>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</si>
  <si>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</si>
  <si>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</si>
  <si>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лим кт</t>
  </si>
  <si>
    <t>чай с молоком</t>
  </si>
  <si>
    <t>огур сол</t>
  </si>
  <si>
    <t>перлов</t>
  </si>
  <si>
    <t>вафли</t>
  </si>
  <si>
    <t>какао с молоком</t>
  </si>
  <si>
    <t>капуста туш с мяс</t>
  </si>
  <si>
    <t>омлет с морковью</t>
  </si>
  <si>
    <t>геркул</t>
  </si>
  <si>
    <t>суп картоф с вер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</si>
</sst>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5"/>
      <c r="B1" s="17"/>
      <c r="C1" s="125" t="s">
        <v>3</v>
      </c>
      <c r="D1" s="119" t="s">
        <v>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1"/>
    </row>
    <row r="2" spans="1:36" ht="48" x14ac:dyDescent="0.25">
      <c r="A2" s="126"/>
      <c r="B2" s="18"/>
      <c r="C2" s="126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65</v>
      </c>
      <c r="AG2" s="91" t="s">
        <v>66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27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27"/>
      <c r="B4" s="21">
        <v>0.18</v>
      </c>
      <c r="C4" s="107" t="s">
        <v>68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27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27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27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4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4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4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4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4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24"/>
      <c r="B13" s="21">
        <v>0.15</v>
      </c>
      <c r="C13" s="107" t="s">
        <v>69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4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4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13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4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4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4" t="s">
        <v>2</v>
      </c>
      <c r="B18" s="21">
        <v>0.16</v>
      </c>
      <c r="C18" s="107" t="s">
        <v>70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4"/>
      <c r="B19" s="21">
        <v>0.19</v>
      </c>
      <c r="C19" s="107" t="s">
        <v>64</v>
      </c>
      <c r="D19" s="16">
        <v>9.4E-2</v>
      </c>
      <c r="E19" s="16">
        <v>7.0000000000000001E-3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5.0000000000000001E-4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4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0.372</v>
      </c>
      <c r="E21" s="27">
        <f t="shared" ref="E21:AJ21" si="0">SUM(E3:E20)</f>
        <v>3.1E-2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20.832000000000001</v>
      </c>
      <c r="E22" s="76">
        <f>E21*$D27</f>
        <v>1.736</v>
      </c>
      <c r="F22" s="76">
        <f>F21*$D27</f>
        <v>0.95200000000000007</v>
      </c>
      <c r="G22" s="76">
        <f t="shared" ref="G22:AE22" si="1">G21*$D27</f>
        <v>0.61599999999999999</v>
      </c>
      <c r="H22" s="76">
        <f>H21*$D27</f>
        <v>2.8000000000000003</v>
      </c>
      <c r="I22" s="76">
        <f>I21*$D27</f>
        <v>2.0720000000000001</v>
      </c>
      <c r="J22" s="76">
        <f>J21*$D27</f>
        <v>1.5680000000000001</v>
      </c>
      <c r="K22" s="76">
        <f>K21*$D27</f>
        <v>0.112</v>
      </c>
      <c r="L22" s="76">
        <f t="shared" si="1"/>
        <v>4.032</v>
      </c>
      <c r="M22" s="76">
        <f t="shared" si="1"/>
        <v>1.9040000000000001</v>
      </c>
      <c r="N22" s="76">
        <f t="shared" si="1"/>
        <v>4.4239999999999995</v>
      </c>
      <c r="O22" s="76">
        <f t="shared" si="1"/>
        <v>11.200000000000001</v>
      </c>
      <c r="P22" s="76">
        <f>P21*$D27</f>
        <v>6.72</v>
      </c>
      <c r="Q22" s="76">
        <f t="shared" si="1"/>
        <v>3.36</v>
      </c>
      <c r="R22" s="76">
        <f t="shared" si="1"/>
        <v>0.44800000000000001</v>
      </c>
      <c r="S22" s="114">
        <f t="shared" si="1"/>
        <v>84</v>
      </c>
      <c r="T22" s="76">
        <f t="shared" si="1"/>
        <v>2.8000000000000001E-2</v>
      </c>
      <c r="U22" s="76">
        <f t="shared" si="1"/>
        <v>0.28000000000000003</v>
      </c>
      <c r="V22" s="76">
        <f t="shared" si="1"/>
        <v>0</v>
      </c>
      <c r="W22" s="76">
        <f t="shared" si="1"/>
        <v>4.2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0.78400000000000003</v>
      </c>
      <c r="AC22" s="76">
        <f t="shared" si="1"/>
        <v>0</v>
      </c>
      <c r="AD22" s="76">
        <f t="shared" si="1"/>
        <v>0</v>
      </c>
      <c r="AE22" s="76">
        <f t="shared" si="1"/>
        <v>0.39200000000000002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64.150000000000006</v>
      </c>
      <c r="K23" s="30">
        <v>301.89999999999998</v>
      </c>
      <c r="L23" s="30">
        <v>45.92</v>
      </c>
      <c r="M23" s="30">
        <v>43.42</v>
      </c>
      <c r="N23" s="30">
        <v>39.5</v>
      </c>
      <c r="O23" s="30">
        <v>45</v>
      </c>
      <c r="P23" s="30">
        <v>529.4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67.5</v>
      </c>
      <c r="AF23" s="3">
        <v>76.13</v>
      </c>
      <c r="AG23" s="3">
        <v>30.16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2271.9379200000003</v>
      </c>
      <c r="E24" s="32">
        <f t="shared" ref="E24:AJ24" si="2">E22*E23</f>
        <v>124.76632000000001</v>
      </c>
      <c r="F24" s="32">
        <f t="shared" si="2"/>
        <v>916.77600000000007</v>
      </c>
      <c r="G24" s="32">
        <f t="shared" si="2"/>
        <v>77.357280000000003</v>
      </c>
      <c r="H24" s="32">
        <f t="shared" si="2"/>
        <v>261.66000000000003</v>
      </c>
      <c r="I24" s="32">
        <f t="shared" si="2"/>
        <v>111.37</v>
      </c>
      <c r="J24" s="32">
        <f t="shared" si="2"/>
        <v>100.58720000000001</v>
      </c>
      <c r="K24" s="32">
        <f t="shared" si="2"/>
        <v>33.812799999999996</v>
      </c>
      <c r="L24" s="32">
        <f t="shared" si="2"/>
        <v>185.14944</v>
      </c>
      <c r="M24" s="32">
        <f t="shared" si="2"/>
        <v>82.671680000000009</v>
      </c>
      <c r="N24" s="32">
        <f t="shared" si="2"/>
        <v>174.74799999999999</v>
      </c>
      <c r="O24" s="32">
        <f t="shared" si="2"/>
        <v>504.00000000000006</v>
      </c>
      <c r="P24" s="32">
        <f t="shared" si="2"/>
        <v>3557.5679999999998</v>
      </c>
      <c r="Q24" s="32">
        <f t="shared" si="2"/>
        <v>143.40479999999999</v>
      </c>
      <c r="R24" s="32">
        <f t="shared" si="2"/>
        <v>66.63552</v>
      </c>
      <c r="S24" s="32">
        <v>0.98</v>
      </c>
      <c r="T24" s="32">
        <f t="shared" si="2"/>
        <v>16.433199999999999</v>
      </c>
      <c r="U24" s="32">
        <f t="shared" si="2"/>
        <v>3.9984000000000002</v>
      </c>
      <c r="V24" s="32">
        <f t="shared" si="2"/>
        <v>0</v>
      </c>
      <c r="W24" s="32">
        <f t="shared" si="2"/>
        <v>643.31399999999996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129.28944000000001</v>
      </c>
      <c r="AC24" s="32">
        <f t="shared" si="2"/>
        <v>0</v>
      </c>
      <c r="AD24" s="32">
        <f t="shared" si="2"/>
        <v>0</v>
      </c>
      <c r="AE24" s="32">
        <f t="shared" si="2"/>
        <v>26.46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17">
        <f>SUM(D24:AJ24)</f>
        <v>9432.92</v>
      </c>
      <c r="E25" s="117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18">
        <f>D25/D27</f>
        <v>168.44499999999999</v>
      </c>
      <c r="E26" s="118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56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2" t="s">
        <v>0</v>
      </c>
      <c r="P27" s="122"/>
      <c r="Q27" s="36"/>
      <c r="R27" s="122" t="s">
        <v>12</v>
      </c>
      <c r="S27" s="122"/>
      <c r="T27" s="122"/>
      <c r="U27" s="122"/>
      <c r="V27" s="122"/>
      <c r="W27" s="36"/>
      <c r="X27" s="36"/>
      <c r="Y27" s="36"/>
      <c r="Z27" s="36"/>
      <c r="AA27" s="36"/>
      <c r="AB27" s="123" t="s">
        <v>0</v>
      </c>
      <c r="AC27" s="123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16"/>
      <c r="AF28" s="116"/>
      <c r="AG28" s="116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34"/>
      <c r="B1" s="136"/>
      <c r="C1" s="138" t="s">
        <v>7</v>
      </c>
      <c r="D1" s="139" t="s">
        <v>7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40"/>
    </row>
    <row r="2" spans="1:67" ht="44.25" customHeight="1" x14ac:dyDescent="0.25">
      <c r="A2" s="135"/>
      <c r="B2" s="137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71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66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41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2"/>
      <c r="B4" s="55">
        <v>0.15</v>
      </c>
      <c r="C4" s="108" t="s">
        <v>68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2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2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43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28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29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0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28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29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29"/>
      <c r="B13" s="55">
        <v>0.12</v>
      </c>
      <c r="C13" s="108" t="s">
        <v>69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</v>
      </c>
      <c r="P13" s="16">
        <v>7.0999999999999994E-2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29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29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29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0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28" t="s">
        <v>2</v>
      </c>
      <c r="B18" s="55">
        <v>0.13</v>
      </c>
      <c r="C18" s="108" t="s">
        <v>70</v>
      </c>
      <c r="D18" s="16">
        <v>4.2000000000000003E-2</v>
      </c>
      <c r="E18" s="16"/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>
        <v>4.3999999999999997E-2</v>
      </c>
      <c r="O18" s="16"/>
      <c r="P18" s="16"/>
      <c r="Q18" s="16"/>
      <c r="R18" s="16"/>
      <c r="S18" s="68">
        <v>1.5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29"/>
      <c r="B19" s="55">
        <v>0.15</v>
      </c>
      <c r="C19" s="108" t="s">
        <v>64</v>
      </c>
      <c r="D19" s="16">
        <v>7.6999999999999999E-2</v>
      </c>
      <c r="E19" s="16">
        <v>5.0000000000000001E-3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>
        <v>5.0000000000000001E-4</v>
      </c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0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0.27100000000000002</v>
      </c>
      <c r="E21" s="92">
        <f t="shared" ref="E21:AJ21" si="0">SUM(E3:E20)</f>
        <v>2.6000000000000002E-2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2.5000000000000001E-2</v>
      </c>
      <c r="N21" s="92">
        <f>SUM(N3:N20)</f>
        <v>7.0999999999999994E-2</v>
      </c>
      <c r="O21" s="92">
        <f t="shared" si="0"/>
        <v>0.13</v>
      </c>
      <c r="P21" s="92">
        <f t="shared" si="0"/>
        <v>7.0999999999999994E-2</v>
      </c>
      <c r="Q21" s="92">
        <f t="shared" si="0"/>
        <v>0.04</v>
      </c>
      <c r="R21" s="92">
        <f t="shared" si="0"/>
        <v>6.0000000000000001E-3</v>
      </c>
      <c r="S21" s="92">
        <f t="shared" si="0"/>
        <v>1.5</v>
      </c>
      <c r="T21" s="92">
        <f t="shared" si="0"/>
        <v>5.0000000000000001E-4</v>
      </c>
      <c r="U21" s="92">
        <f t="shared" si="0"/>
        <v>2E-3</v>
      </c>
      <c r="V21" s="92">
        <f t="shared" si="0"/>
        <v>0</v>
      </c>
      <c r="W21" s="92">
        <f t="shared" si="0"/>
        <v>7.0999999999999994E-2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4.6070000000000002</v>
      </c>
      <c r="E22" s="93">
        <f>E21*$D27</f>
        <v>0.44200000000000006</v>
      </c>
      <c r="F22" s="93">
        <f>F21*$D27</f>
        <v>0.22100000000000003</v>
      </c>
      <c r="G22" s="93">
        <f t="shared" ref="G22:Q22" si="1">G21*$D27</f>
        <v>0.13600000000000001</v>
      </c>
      <c r="H22" s="93">
        <f>H21*$D27</f>
        <v>0.67999999999999994</v>
      </c>
      <c r="I22" s="93">
        <f>I21*$D27</f>
        <v>0.51</v>
      </c>
      <c r="J22" s="93">
        <f t="shared" si="1"/>
        <v>0.34</v>
      </c>
      <c r="K22" s="94">
        <f>K21*$D27</f>
        <v>3.4000000000000002E-2</v>
      </c>
      <c r="L22" s="93">
        <f t="shared" si="1"/>
        <v>1.224</v>
      </c>
      <c r="M22" s="93">
        <f t="shared" si="1"/>
        <v>0.42500000000000004</v>
      </c>
      <c r="N22" s="93">
        <f t="shared" si="1"/>
        <v>1.2069999999999999</v>
      </c>
      <c r="O22" s="93">
        <f t="shared" si="1"/>
        <v>2.21</v>
      </c>
      <c r="P22" s="93">
        <f>P21*$D27</f>
        <v>1.2069999999999999</v>
      </c>
      <c r="Q22" s="93">
        <f t="shared" si="1"/>
        <v>0.68</v>
      </c>
      <c r="R22" s="93">
        <f>R21*$D27</f>
        <v>0.10200000000000001</v>
      </c>
      <c r="S22" s="95">
        <f>S21*$D27</f>
        <v>25.5</v>
      </c>
      <c r="T22" s="96">
        <f>T21*$D27</f>
        <v>8.5000000000000006E-3</v>
      </c>
      <c r="U22" s="97">
        <f>U21*D27</f>
        <v>3.4000000000000002E-2</v>
      </c>
      <c r="V22" s="97">
        <f t="shared" ref="V22:AA22" si="2">V21*$D27</f>
        <v>0</v>
      </c>
      <c r="W22" s="93">
        <f t="shared" si="2"/>
        <v>1.2069999999999999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0.17</v>
      </c>
      <c r="AC22" s="93">
        <f t="shared" si="3"/>
        <v>0</v>
      </c>
      <c r="AD22" s="93">
        <f t="shared" si="3"/>
        <v>0.11900000000000001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64.150000000000006</v>
      </c>
      <c r="K23" s="66">
        <v>301.89999999999998</v>
      </c>
      <c r="L23" s="66">
        <v>45.92</v>
      </c>
      <c r="M23" s="66">
        <v>43.42</v>
      </c>
      <c r="N23" s="66">
        <v>39.5</v>
      </c>
      <c r="O23" s="66">
        <v>45</v>
      </c>
      <c r="P23" s="66">
        <v>529.4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67.5</v>
      </c>
      <c r="AE23" s="103">
        <v>30.16</v>
      </c>
      <c r="AF23" s="99">
        <v>101.8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502.43942000000004</v>
      </c>
      <c r="E24" s="98">
        <f t="shared" ref="E24:AJ24" si="10">E22*E23</f>
        <v>31.766540000000006</v>
      </c>
      <c r="F24" s="98">
        <f t="shared" si="10"/>
        <v>212.82300000000004</v>
      </c>
      <c r="G24" s="98">
        <f t="shared" si="10"/>
        <v>17.078880000000002</v>
      </c>
      <c r="H24" s="98">
        <f t="shared" si="10"/>
        <v>63.545999999999999</v>
      </c>
      <c r="I24" s="98">
        <f t="shared" si="10"/>
        <v>27.412500000000001</v>
      </c>
      <c r="J24" s="98">
        <f t="shared" si="10"/>
        <v>21.811000000000003</v>
      </c>
      <c r="K24" s="98">
        <f t="shared" si="10"/>
        <v>10.2646</v>
      </c>
      <c r="L24" s="98">
        <f t="shared" si="10"/>
        <v>56.20608</v>
      </c>
      <c r="M24" s="98">
        <f t="shared" si="10"/>
        <v>18.453500000000002</v>
      </c>
      <c r="N24" s="98">
        <f t="shared" si="10"/>
        <v>47.676499999999997</v>
      </c>
      <c r="O24" s="98">
        <f t="shared" si="10"/>
        <v>99.45</v>
      </c>
      <c r="P24" s="98">
        <f t="shared" si="10"/>
        <v>638.98579999999993</v>
      </c>
      <c r="Q24" s="98">
        <f t="shared" si="10"/>
        <v>29.022400000000001</v>
      </c>
      <c r="R24" s="98">
        <f t="shared" si="10"/>
        <v>15.171480000000003</v>
      </c>
      <c r="S24" s="98">
        <f t="shared" si="10"/>
        <v>246.84</v>
      </c>
      <c r="T24" s="98">
        <f t="shared" si="10"/>
        <v>4.9886499999999998</v>
      </c>
      <c r="U24" s="98">
        <f t="shared" si="10"/>
        <v>0.48552000000000001</v>
      </c>
      <c r="V24" s="98">
        <f t="shared" si="10"/>
        <v>0</v>
      </c>
      <c r="W24" s="98">
        <f t="shared" si="10"/>
        <v>184.87618999999995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28.034700000000001</v>
      </c>
      <c r="AC24" s="98">
        <f t="shared" si="10"/>
        <v>0</v>
      </c>
      <c r="AD24" s="98">
        <f t="shared" si="10"/>
        <v>8.0325000000000006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31">
        <f>SUM(D24:AJ24)</f>
        <v>2265.36526</v>
      </c>
      <c r="E25" s="131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32">
        <f>D25/D27</f>
        <v>133.25677999999999</v>
      </c>
      <c r="E26" s="132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33" t="s">
        <v>16</v>
      </c>
      <c r="M28" s="133"/>
      <c r="N28" s="133"/>
      <c r="O28" s="133"/>
      <c r="P28" s="133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2" t="s">
        <v>0</v>
      </c>
      <c r="E29" s="122"/>
      <c r="F29" s="36"/>
      <c r="G29" s="122" t="s">
        <v>12</v>
      </c>
      <c r="H29" s="122"/>
      <c r="I29" s="122"/>
      <c r="J29" s="122"/>
      <c r="K29" s="122"/>
      <c r="L29" s="36"/>
      <c r="M29" s="36"/>
      <c r="N29" s="36"/>
      <c r="O29" s="36"/>
      <c r="P29" s="36"/>
      <c r="Q29" s="123" t="s">
        <v>0</v>
      </c>
      <c r="R29" s="123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16"/>
      <c r="U30" s="116"/>
      <c r="V30" s="116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15" t="s">
        <v>0</v>
      </c>
      <c r="E31" s="115"/>
      <c r="F31" s="9"/>
      <c r="G31" s="115" t="s">
        <v>12</v>
      </c>
      <c r="H31" s="115"/>
      <c r="I31" s="115"/>
      <c r="J31" s="115"/>
      <c r="K31" s="115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5"/>
      <c r="B1" s="17"/>
      <c r="C1" s="125" t="s">
        <v>3</v>
      </c>
      <c r="D1" s="119" t="s">
        <v>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1"/>
    </row>
    <row r="2" spans="1:35" ht="48" x14ac:dyDescent="0.25">
      <c r="A2" s="126"/>
      <c r="B2" s="18"/>
      <c r="C2" s="126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10" t="s">
        <v>41</v>
      </c>
      <c r="AB2" s="110" t="s">
        <v>45</v>
      </c>
      <c r="AC2" s="110" t="s">
        <v>59</v>
      </c>
      <c r="AD2" s="111" t="s">
        <v>67</v>
      </c>
      <c r="AE2" s="111" t="s">
        <v>53</v>
      </c>
      <c r="AF2" s="111" t="s">
        <v>55</v>
      </c>
      <c r="AG2" s="111" t="s">
        <v>48</v>
      </c>
      <c r="AH2" s="111" t="s">
        <v>52</v>
      </c>
      <c r="AI2" s="111" t="s">
        <v>49</v>
      </c>
    </row>
    <row r="3" spans="1:35" x14ac:dyDescent="0.25">
      <c r="A3" s="127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27"/>
      <c r="B4" s="21">
        <v>0.18</v>
      </c>
      <c r="C4" s="107" t="s">
        <v>68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27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27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27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4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4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4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4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4"/>
      <c r="B12" s="21">
        <v>0.18</v>
      </c>
      <c r="C12" s="107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24"/>
      <c r="B13" s="21">
        <v>0.15</v>
      </c>
      <c r="C13" s="60" t="s">
        <v>69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4"/>
      <c r="B14" s="21"/>
      <c r="C14" s="107"/>
      <c r="D14" s="16"/>
      <c r="E14" s="16"/>
      <c r="F14" s="16"/>
      <c r="G14" s="16" t="s">
        <v>38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4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4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4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4" t="s">
        <v>2</v>
      </c>
      <c r="B18" s="21">
        <v>0.16</v>
      </c>
      <c r="C18" s="107" t="s">
        <v>70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4"/>
      <c r="B19" s="21">
        <v>0.19</v>
      </c>
      <c r="C19" s="107" t="s">
        <v>64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4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0.372</v>
      </c>
      <c r="E21" s="27">
        <f t="shared" ref="E21:AI21" si="0">SUM(E3:E20)</f>
        <v>0.03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0.372</v>
      </c>
      <c r="E22" s="76">
        <f t="shared" ref="E22:AI22" si="1">E21*$D27</f>
        <v>0.03</v>
      </c>
      <c r="F22" s="76">
        <f t="shared" si="1"/>
        <v>1.7000000000000001E-2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1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7.8999999999999987E-2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12">
        <f t="shared" si="1"/>
        <v>8.0000000000000002E-3</v>
      </c>
      <c r="S22" s="44">
        <f t="shared" si="1"/>
        <v>1</v>
      </c>
      <c r="T22" s="112">
        <f t="shared" si="1"/>
        <v>5.0000000000000001E-3</v>
      </c>
      <c r="U22" s="112">
        <f t="shared" si="1"/>
        <v>5.0000000000000001E-3</v>
      </c>
      <c r="V22" s="112">
        <f t="shared" si="1"/>
        <v>0</v>
      </c>
      <c r="W22" s="112">
        <f t="shared" si="1"/>
        <v>7.4999999999999997E-2</v>
      </c>
      <c r="X22" s="112">
        <f t="shared" si="1"/>
        <v>0</v>
      </c>
      <c r="Y22" s="76">
        <f t="shared" si="1"/>
        <v>0</v>
      </c>
      <c r="Z22" s="76">
        <f t="shared" si="1"/>
        <v>0</v>
      </c>
      <c r="AA22" s="112">
        <f t="shared" si="1"/>
        <v>1.4E-2</v>
      </c>
      <c r="AB22" s="76">
        <f t="shared" si="1"/>
        <v>0</v>
      </c>
      <c r="AC22" s="112">
        <f t="shared" si="1"/>
        <v>7.0000000000000001E-3</v>
      </c>
      <c r="AD22" s="112">
        <f t="shared" si="1"/>
        <v>0</v>
      </c>
      <c r="AE22" s="76">
        <f t="shared" si="1"/>
        <v>0</v>
      </c>
      <c r="AF22" s="112">
        <f t="shared" si="1"/>
        <v>0</v>
      </c>
      <c r="AG22" s="11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64.150000000000006</v>
      </c>
      <c r="K23" s="30">
        <v>301.89999999999998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67.5</v>
      </c>
      <c r="AD23" s="101">
        <v>271.3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38.502000000000002</v>
      </c>
      <c r="E24" s="32">
        <f t="shared" ref="E24:AI24" si="2">E22*E23</f>
        <v>2.1539999999999999</v>
      </c>
      <c r="F24" s="32">
        <f t="shared" si="2"/>
        <v>15.940900000000003</v>
      </c>
      <c r="G24" s="32">
        <f t="shared" si="2"/>
        <v>1.276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1.7962000000000002</v>
      </c>
      <c r="K24" s="32">
        <f t="shared" si="2"/>
        <v>0.6038</v>
      </c>
      <c r="L24" s="32">
        <f t="shared" si="2"/>
        <v>3.0527999999999995</v>
      </c>
      <c r="M24" s="32">
        <f t="shared" si="2"/>
        <v>1.2036</v>
      </c>
      <c r="N24" s="32">
        <f t="shared" si="2"/>
        <v>2.8992999999999998</v>
      </c>
      <c r="O24" s="32">
        <f t="shared" si="2"/>
        <v>7.38</v>
      </c>
      <c r="P24" s="32">
        <f t="shared" si="2"/>
        <v>47.645999999999994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2.7730000000000001</v>
      </c>
      <c r="U24" s="32">
        <f t="shared" si="2"/>
        <v>6.9000000000000006E-2</v>
      </c>
      <c r="V24" s="32">
        <f t="shared" si="2"/>
        <v>0</v>
      </c>
      <c r="W24" s="32">
        <f t="shared" si="2"/>
        <v>10.98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2.2694000000000001</v>
      </c>
      <c r="AB24" s="32">
        <f t="shared" si="2"/>
        <v>0</v>
      </c>
      <c r="AC24" s="32">
        <f t="shared" si="2"/>
        <v>0.47250000000000003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17">
        <f>SUM(D24:AI24)</f>
        <v>158.36974999999995</v>
      </c>
      <c r="E25" s="117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18">
        <f>D25/D27</f>
        <v>158.36974999999995</v>
      </c>
      <c r="E26" s="118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2" t="s">
        <v>0</v>
      </c>
      <c r="P27" s="122"/>
      <c r="Q27" s="36"/>
      <c r="R27" s="122" t="s">
        <v>12</v>
      </c>
      <c r="S27" s="122"/>
      <c r="T27" s="122"/>
      <c r="U27" s="122"/>
      <c r="V27" s="122"/>
      <c r="W27" s="36"/>
      <c r="X27" s="36"/>
      <c r="Y27" s="36"/>
      <c r="Z27" s="36"/>
      <c r="AA27" s="123" t="s">
        <v>0</v>
      </c>
      <c r="AB27" s="123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/>
      <c r="Y28" s="109"/>
      <c r="Z28" s="41"/>
      <c r="AA28" s="41"/>
      <c r="AB28" s="41"/>
      <c r="AC28" s="9"/>
      <c r="AD28" s="116"/>
      <c r="AE28" s="116"/>
      <c r="AF28" s="116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2025-03-14T06:00:52Z</cp:lastPrinted>
  <dcterms:created xsi:type="dcterms:W3CDTF">2014-07-11T13:42:12Z</dcterms:created>
  <dcterms:modified xsi:type="dcterms:W3CDTF">2025-03-14T06:05:35Z</dcterms:modified>
</cp:coreProperties>
</file>