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2"/>
  </bookViews>
  <sheets>
    <sheet name="3-7 лет" sheetId="1" r:id="rId1"/>
    <sheet name="1,5 до 3х" sheetId="7" r:id="rId2"/>
    <sheet name="инвалид" sheetId="18" r:id="rId3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D25" i="18" l="1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<sst xmlns="http://schemas.openxmlformats.org/spreadsheetml/2006/main" count="219" uniqueCount="73">
  <si>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</si>
  <si>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</si>
  <si>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</si>
  <si>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</si>
  <si>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</si>
  <si>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</si>
  <si>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</si>
  <si>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</si>
  <si>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</si>
  <si>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</si>
  <si>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</si>
  <si>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</si>
  <si>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</si>
  <si>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</si>
  <si>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</si>
  <si>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</si>
  <si>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</si>
  <si>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</si>
  <si>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</si>
  <si>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</si>
  <si>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</si>
  <si>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</si>
  <si>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</si>
  <si>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</si>
  <si>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</si>
  <si>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</si>
  <si>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</si>
  <si>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</si>
  <si>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</si>
  <si>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</si>
  <si>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</si>
  <si>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</si>
  <si>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</si>
  <si>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</si>
  <si>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</si>
  <si>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</si>
  <si>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</si>
  <si>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</si>
  <si>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</si>
  <si>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</si>
  <si>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</si>
  <si>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</si>
  <si>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</si>
  <si>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</si>
  <si>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</si>
  <si>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</si>
  <si>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</si>
  <si>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</si>
  <si>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</si>
  <si>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</si>
  <si>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</si>
  <si>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</si>
  <si>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</si>
  <si>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</si>
  <si>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</si>
  <si>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</si>
  <si>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свекольная</t>
  </si>
  <si>
    <t>какао</t>
  </si>
  <si>
    <t>изюи</t>
  </si>
  <si>
    <t>мол сгущ</t>
  </si>
  <si>
    <t>лим кт</t>
  </si>
  <si>
    <t>курица</t>
  </si>
  <si>
    <t>суп мол рисов</t>
  </si>
  <si>
    <t>какао с молоком</t>
  </si>
  <si>
    <t>рассол со смет</t>
  </si>
  <si>
    <t>картоф пюре</t>
  </si>
  <si>
    <t>суфле из отв мяса</t>
  </si>
  <si>
    <t>ватрушка</t>
  </si>
  <si>
    <t>рис</t>
  </si>
  <si>
    <t>огур сол</t>
  </si>
  <si>
    <t>перлов</t>
  </si>
  <si>
    <t>рассол со сметаной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</si>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</sst>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5"/>
      <c r="B1" s="17"/>
      <c r="C1" s="125" t="s">
        <v>3</v>
      </c>
      <c r="D1" s="119" t="s">
        <v>7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1"/>
    </row>
    <row r="2" spans="1:36" ht="48" x14ac:dyDescent="0.25">
      <c r="A2" s="126"/>
      <c r="B2" s="18"/>
      <c r="C2" s="126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61</v>
      </c>
      <c r="AF2" s="91" t="s">
        <v>69</v>
      </c>
      <c r="AG2" s="91" t="s">
        <v>70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27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27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27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27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27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4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4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4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4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4"/>
      <c r="B12" s="21">
        <v>0.18</v>
      </c>
      <c r="C12" s="107" t="s">
        <v>71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7.2999999999999995E-2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7.0000000000000001E-3</v>
      </c>
      <c r="W12" s="16"/>
      <c r="X12" s="46"/>
      <c r="Y12" s="16"/>
      <c r="Z12" s="16"/>
      <c r="AA12" s="16"/>
      <c r="AB12" s="16"/>
      <c r="AC12" s="16"/>
      <c r="AD12" s="16"/>
      <c r="AE12" s="102"/>
      <c r="AF12" s="102">
        <v>0.02</v>
      </c>
      <c r="AG12" s="102">
        <v>0.01</v>
      </c>
      <c r="AH12" s="102"/>
      <c r="AI12" s="102"/>
      <c r="AJ12" s="102"/>
    </row>
    <row r="13" spans="1:36" ht="15" customHeight="1" x14ac:dyDescent="0.25">
      <c r="A13" s="124"/>
      <c r="B13" s="21">
        <v>0.15</v>
      </c>
      <c r="C13" s="107" t="s">
        <v>65</v>
      </c>
      <c r="D13" s="16">
        <v>0.03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4"/>
      <c r="B14" s="21">
        <v>0.09</v>
      </c>
      <c r="C14" s="107" t="s">
        <v>66</v>
      </c>
      <c r="D14" s="16">
        <v>4.1000000000000002E-2</v>
      </c>
      <c r="E14" s="16"/>
      <c r="F14" s="16">
        <v>4.0000000000000001E-3</v>
      </c>
      <c r="G14" s="16">
        <v>2E-3</v>
      </c>
      <c r="H14" s="16"/>
      <c r="I14" s="16"/>
      <c r="J14" s="16"/>
      <c r="K14" s="16"/>
      <c r="L14" s="16"/>
      <c r="M14" s="16"/>
      <c r="N14" s="16"/>
      <c r="O14" s="16"/>
      <c r="P14" s="16">
        <v>0.12</v>
      </c>
      <c r="Q14" s="16"/>
      <c r="R14" s="16"/>
      <c r="S14" s="48">
        <v>0.33</v>
      </c>
      <c r="T14" s="22"/>
      <c r="U14" s="16"/>
      <c r="V14" s="16"/>
      <c r="W14" s="16"/>
      <c r="X14" s="46"/>
      <c r="Y14" s="16">
        <v>5.0000000000000001E-3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4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13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4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4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4" t="s">
        <v>2</v>
      </c>
      <c r="B18" s="21">
        <v>0.09</v>
      </c>
      <c r="C18" s="107" t="s">
        <v>67</v>
      </c>
      <c r="D18" s="16">
        <v>2.5999999999999999E-2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3.9E-2</v>
      </c>
      <c r="AJ18" s="102"/>
    </row>
    <row r="19" spans="1:37" ht="15" customHeight="1" x14ac:dyDescent="0.25">
      <c r="A19" s="124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0.21099999999999999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4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0.32300000000000001</v>
      </c>
      <c r="E21" s="27">
        <f t="shared" ref="E21:AJ21" si="0">SUM(E3:E20)</f>
        <v>3.9E-2</v>
      </c>
      <c r="F21" s="27">
        <f t="shared" si="0"/>
        <v>2.4000000000000004E-2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0.24299999999999999</v>
      </c>
      <c r="M21" s="27">
        <f t="shared" si="0"/>
        <v>2.1999999999999999E-2</v>
      </c>
      <c r="N21" s="27">
        <f t="shared" si="0"/>
        <v>0.02</v>
      </c>
      <c r="O21" s="27">
        <f t="shared" si="0"/>
        <v>0</v>
      </c>
      <c r="P21" s="27">
        <f t="shared" si="0"/>
        <v>0.12</v>
      </c>
      <c r="Q21" s="27">
        <f t="shared" si="0"/>
        <v>0.06</v>
      </c>
      <c r="R21" s="27">
        <f t="shared" si="0"/>
        <v>8.0000000000000002E-3</v>
      </c>
      <c r="S21" s="27">
        <f t="shared" si="0"/>
        <v>0.58000000000000007</v>
      </c>
      <c r="T21" s="27">
        <f t="shared" si="0"/>
        <v>0</v>
      </c>
      <c r="U21" s="27">
        <f t="shared" si="0"/>
        <v>5.0000000000000001E-3</v>
      </c>
      <c r="V21" s="27">
        <f t="shared" si="0"/>
        <v>7.0000000000000001E-3</v>
      </c>
      <c r="W21" s="27">
        <f t="shared" si="0"/>
        <v>7.4999999999999997E-2</v>
      </c>
      <c r="X21" s="27"/>
      <c r="Y21" s="27">
        <f t="shared" si="0"/>
        <v>0.04</v>
      </c>
      <c r="Z21" s="27">
        <f t="shared" si="0"/>
        <v>0</v>
      </c>
      <c r="AA21" s="27">
        <f t="shared" si="0"/>
        <v>0.21099999999999999</v>
      </c>
      <c r="AB21" s="27">
        <f t="shared" si="0"/>
        <v>8.0000000000000002E-3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0.02</v>
      </c>
      <c r="AG21" s="27">
        <f t="shared" si="0"/>
        <v>0.01</v>
      </c>
      <c r="AH21" s="27">
        <f t="shared" si="0"/>
        <v>0</v>
      </c>
      <c r="AI21" s="27">
        <f t="shared" si="0"/>
        <v>3.9E-2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19.057000000000002</v>
      </c>
      <c r="E22" s="76">
        <f>E21*$D27</f>
        <v>2.3010000000000002</v>
      </c>
      <c r="F22" s="76">
        <f>F21*$D27</f>
        <v>1.4160000000000001</v>
      </c>
      <c r="G22" s="76">
        <f t="shared" ref="G22:AE22" si="1">G21*$D27</f>
        <v>0.64899999999999991</v>
      </c>
      <c r="H22" s="76">
        <f>H21*$D27</f>
        <v>2.95</v>
      </c>
      <c r="I22" s="76">
        <f>I21*$D27</f>
        <v>2.1829999999999998</v>
      </c>
      <c r="J22" s="76">
        <f>J21*$D27</f>
        <v>1.6520000000000001</v>
      </c>
      <c r="K22" s="76">
        <f>K21*$D27</f>
        <v>0.11800000000000001</v>
      </c>
      <c r="L22" s="76">
        <f t="shared" si="1"/>
        <v>14.337</v>
      </c>
      <c r="M22" s="76">
        <f t="shared" si="1"/>
        <v>1.2979999999999998</v>
      </c>
      <c r="N22" s="76">
        <f t="shared" si="1"/>
        <v>1.18</v>
      </c>
      <c r="O22" s="76">
        <f t="shared" si="1"/>
        <v>0</v>
      </c>
      <c r="P22" s="76">
        <f>P21*$D27</f>
        <v>7.08</v>
      </c>
      <c r="Q22" s="76">
        <f t="shared" si="1"/>
        <v>3.54</v>
      </c>
      <c r="R22" s="76">
        <f t="shared" si="1"/>
        <v>0.47200000000000003</v>
      </c>
      <c r="S22" s="114">
        <f t="shared" si="1"/>
        <v>34.220000000000006</v>
      </c>
      <c r="T22" s="76">
        <f t="shared" si="1"/>
        <v>0</v>
      </c>
      <c r="U22" s="76">
        <f t="shared" si="1"/>
        <v>0.29499999999999998</v>
      </c>
      <c r="V22" s="76">
        <f t="shared" si="1"/>
        <v>0.41300000000000003</v>
      </c>
      <c r="W22" s="76">
        <f t="shared" si="1"/>
        <v>4.4249999999999998</v>
      </c>
      <c r="X22" s="76">
        <v>0.1</v>
      </c>
      <c r="Y22" s="76">
        <f t="shared" si="1"/>
        <v>2.36</v>
      </c>
      <c r="Z22" s="76">
        <f t="shared" si="1"/>
        <v>0</v>
      </c>
      <c r="AA22" s="76">
        <f t="shared" si="1"/>
        <v>12.449</v>
      </c>
      <c r="AB22" s="76">
        <f t="shared" si="1"/>
        <v>0.47200000000000003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>
        <v>2.8</v>
      </c>
      <c r="AG22" s="76">
        <v>0.61</v>
      </c>
      <c r="AH22" s="76"/>
      <c r="AI22" s="76">
        <v>2.2799999999999998</v>
      </c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108.21</v>
      </c>
      <c r="K23" s="30">
        <v>297.10000000000002</v>
      </c>
      <c r="L23" s="30">
        <v>45.92</v>
      </c>
      <c r="M23" s="30">
        <v>43.42</v>
      </c>
      <c r="N23" s="30">
        <v>39.5</v>
      </c>
      <c r="O23" s="30">
        <v>45</v>
      </c>
      <c r="P23" s="30">
        <v>529.4</v>
      </c>
      <c r="Q23" s="30">
        <v>42.68</v>
      </c>
      <c r="R23" s="30">
        <v>148.74</v>
      </c>
      <c r="S23" s="30">
        <v>9.68</v>
      </c>
      <c r="T23" s="30">
        <v>586.9</v>
      </c>
      <c r="U23" s="30">
        <v>14.28</v>
      </c>
      <c r="V23" s="30">
        <v>282.8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164.91</v>
      </c>
      <c r="AC23" s="30">
        <v>138.91999999999999</v>
      </c>
      <c r="AD23" s="30">
        <v>223.95</v>
      </c>
      <c r="AE23" s="101">
        <v>211.5</v>
      </c>
      <c r="AF23" s="3">
        <v>76.13</v>
      </c>
      <c r="AG23" s="3">
        <v>30.16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2078.3564200000001</v>
      </c>
      <c r="E24" s="32">
        <f t="shared" ref="E24:AJ24" si="2">E22*E23</f>
        <v>165.37287000000003</v>
      </c>
      <c r="F24" s="32">
        <f t="shared" si="2"/>
        <v>1363.6080000000002</v>
      </c>
      <c r="G24" s="32">
        <f t="shared" si="2"/>
        <v>81.501419999999982</v>
      </c>
      <c r="H24" s="32">
        <f t="shared" si="2"/>
        <v>275.67750000000001</v>
      </c>
      <c r="I24" s="32">
        <f t="shared" si="2"/>
        <v>117.33624999999999</v>
      </c>
      <c r="J24" s="32">
        <f t="shared" si="2"/>
        <v>178.76292000000001</v>
      </c>
      <c r="K24" s="32">
        <f t="shared" si="2"/>
        <v>35.057800000000007</v>
      </c>
      <c r="L24" s="32">
        <f t="shared" si="2"/>
        <v>658.35504000000003</v>
      </c>
      <c r="M24" s="32">
        <f t="shared" si="2"/>
        <v>56.359159999999996</v>
      </c>
      <c r="N24" s="32">
        <f t="shared" si="2"/>
        <v>46.61</v>
      </c>
      <c r="O24" s="32">
        <f t="shared" si="2"/>
        <v>0</v>
      </c>
      <c r="P24" s="32">
        <f t="shared" si="2"/>
        <v>3748.152</v>
      </c>
      <c r="Q24" s="32">
        <f t="shared" si="2"/>
        <v>151.0872</v>
      </c>
      <c r="R24" s="32">
        <f t="shared" si="2"/>
        <v>70.205280000000002</v>
      </c>
      <c r="S24" s="32">
        <v>0.98</v>
      </c>
      <c r="T24" s="32">
        <f t="shared" si="2"/>
        <v>0</v>
      </c>
      <c r="U24" s="32">
        <f t="shared" si="2"/>
        <v>4.2125999999999992</v>
      </c>
      <c r="V24" s="32">
        <f t="shared" si="2"/>
        <v>116.79640000000002</v>
      </c>
      <c r="W24" s="32">
        <f t="shared" si="2"/>
        <v>677.77724999999987</v>
      </c>
      <c r="X24" s="32">
        <f t="shared" si="2"/>
        <v>13.71</v>
      </c>
      <c r="Y24" s="32">
        <f t="shared" si="2"/>
        <v>94.494399999999999</v>
      </c>
      <c r="Z24" s="32">
        <f t="shared" si="2"/>
        <v>0</v>
      </c>
      <c r="AA24" s="32">
        <f t="shared" si="2"/>
        <v>911.64026999999999</v>
      </c>
      <c r="AB24" s="32">
        <f t="shared" si="2"/>
        <v>77.837519999999998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213.16399999999999</v>
      </c>
      <c r="AG24" s="32">
        <f t="shared" si="2"/>
        <v>18.397600000000001</v>
      </c>
      <c r="AH24" s="32">
        <f t="shared" si="2"/>
        <v>0</v>
      </c>
      <c r="AI24" s="32">
        <f t="shared" si="2"/>
        <v>815.21399999999994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17">
        <f>SUM(D24:AJ24)</f>
        <v>11970.665899999996</v>
      </c>
      <c r="E25" s="117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18">
        <f>D25/D27</f>
        <v>202.89264237288128</v>
      </c>
      <c r="E26" s="118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59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2" t="s">
        <v>0</v>
      </c>
      <c r="P27" s="122"/>
      <c r="Q27" s="36"/>
      <c r="R27" s="122" t="s">
        <v>12</v>
      </c>
      <c r="S27" s="122"/>
      <c r="T27" s="122"/>
      <c r="U27" s="122"/>
      <c r="V27" s="122"/>
      <c r="W27" s="36"/>
      <c r="X27" s="36"/>
      <c r="Y27" s="36"/>
      <c r="Z27" s="36"/>
      <c r="AA27" s="36"/>
      <c r="AB27" s="123" t="s">
        <v>0</v>
      </c>
      <c r="AC27" s="123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16"/>
      <c r="AF28" s="116"/>
      <c r="AG28" s="116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34"/>
      <c r="B1" s="136"/>
      <c r="C1" s="138" t="s">
        <v>7</v>
      </c>
      <c r="D1" s="139" t="s">
        <v>7</v>
      </c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40"/>
    </row>
    <row r="2" spans="1:67" ht="44.25" customHeight="1" x14ac:dyDescent="0.25">
      <c r="A2" s="135"/>
      <c r="B2" s="137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68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69</v>
      </c>
      <c r="AE2" s="100" t="s">
        <v>70</v>
      </c>
      <c r="AF2" s="91" t="s">
        <v>55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41" t="s">
        <v>50</v>
      </c>
      <c r="B3" s="55">
        <v>0.13</v>
      </c>
      <c r="C3" t="s">
        <v>62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42"/>
      <c r="B4" s="55">
        <v>0.15</v>
      </c>
      <c r="C4" s="108" t="s">
        <v>63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42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42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43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28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29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30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28" t="s">
        <v>1</v>
      </c>
      <c r="B11" s="55">
        <v>0.04</v>
      </c>
      <c r="C11" s="108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29"/>
      <c r="B12" s="55">
        <v>0.18</v>
      </c>
      <c r="C12" s="108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1.6E-2</v>
      </c>
      <c r="O12" s="16"/>
      <c r="P12" s="16"/>
      <c r="Q12" s="16"/>
      <c r="R12" s="16"/>
      <c r="S12" s="68"/>
      <c r="T12" s="71"/>
      <c r="U12" s="74">
        <v>2E-3</v>
      </c>
      <c r="V12" s="16">
        <v>7.0000000000000001E-3</v>
      </c>
      <c r="W12" s="16"/>
      <c r="X12" s="16"/>
      <c r="Y12" s="16"/>
      <c r="Z12" s="16"/>
      <c r="AA12" s="16"/>
      <c r="AB12" s="16"/>
      <c r="AC12" s="16"/>
      <c r="AD12" s="16">
        <v>1.2E-2</v>
      </c>
      <c r="AE12" s="102">
        <v>8.0000000000000002E-3</v>
      </c>
      <c r="AF12" s="102"/>
      <c r="AG12" s="102"/>
      <c r="AH12" s="102"/>
      <c r="AI12" s="102"/>
      <c r="AJ12" s="102"/>
    </row>
    <row r="13" spans="1:67" ht="15" customHeight="1" x14ac:dyDescent="0.25">
      <c r="A13" s="129"/>
      <c r="B13" s="55">
        <v>0.12</v>
      </c>
      <c r="C13" s="108" t="s">
        <v>65</v>
      </c>
      <c r="D13" s="16">
        <v>1.9E-2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0.14000000000000001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29"/>
      <c r="B14" s="55">
        <v>0.08</v>
      </c>
      <c r="C14" s="108" t="s">
        <v>66</v>
      </c>
      <c r="D14" s="16">
        <v>3.5999999999999997E-2</v>
      </c>
      <c r="E14" s="16"/>
      <c r="F14" s="16">
        <v>3.0000000000000001E-3</v>
      </c>
      <c r="G14" s="16">
        <v>2E-3</v>
      </c>
      <c r="H14" s="16"/>
      <c r="I14" s="16"/>
      <c r="J14" s="16"/>
      <c r="K14" s="16"/>
      <c r="L14" s="16"/>
      <c r="M14" s="16"/>
      <c r="N14" s="16"/>
      <c r="O14" s="16"/>
      <c r="P14" s="16">
        <v>9.4E-2</v>
      </c>
      <c r="Q14" s="16"/>
      <c r="R14" s="16"/>
      <c r="S14" s="68">
        <v>0.25</v>
      </c>
      <c r="T14" s="71"/>
      <c r="U14" s="74"/>
      <c r="V14" s="16"/>
      <c r="W14" s="16"/>
      <c r="X14" s="16">
        <v>5.0000000000000001E-3</v>
      </c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29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29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30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28" t="s">
        <v>2</v>
      </c>
      <c r="B18" s="55">
        <v>0.08</v>
      </c>
      <c r="C18" s="108" t="s">
        <v>67</v>
      </c>
      <c r="D18" s="16">
        <v>2.3E-2</v>
      </c>
      <c r="E18" s="16">
        <v>0.01</v>
      </c>
      <c r="F18" s="16">
        <v>3.0000000000000001E-3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0.03</v>
      </c>
      <c r="Y18" s="16"/>
      <c r="Z18" s="16"/>
      <c r="AA18" s="16"/>
      <c r="AB18" s="16"/>
      <c r="AC18" s="16"/>
      <c r="AD18" s="16"/>
      <c r="AE18" s="102"/>
      <c r="AF18" s="102"/>
      <c r="AG18" s="102">
        <v>3.5000000000000003E-2</v>
      </c>
      <c r="AH18" s="102"/>
      <c r="AI18" s="102"/>
      <c r="AJ18" s="102"/>
    </row>
    <row r="19" spans="1:36" ht="15" customHeight="1" x14ac:dyDescent="0.25">
      <c r="A19" s="129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0.153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30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0.22999999999999998</v>
      </c>
      <c r="E21" s="92">
        <f t="shared" ref="E21:AJ21" si="0">SUM(E3:E20)</f>
        <v>3.1E-2</v>
      </c>
      <c r="F21" s="92">
        <f t="shared" si="0"/>
        <v>1.7999999999999999E-2</v>
      </c>
      <c r="G21" s="92">
        <f t="shared" si="0"/>
        <v>0.01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0.21200000000000002</v>
      </c>
      <c r="M21" s="92">
        <f>SUM(M3:M20)</f>
        <v>1.7000000000000001E-2</v>
      </c>
      <c r="N21" s="92">
        <f>SUM(N3:N20)</f>
        <v>1.6E-2</v>
      </c>
      <c r="O21" s="92">
        <f t="shared" si="0"/>
        <v>0</v>
      </c>
      <c r="P21" s="92">
        <f t="shared" si="0"/>
        <v>9.4E-2</v>
      </c>
      <c r="Q21" s="92">
        <f t="shared" si="0"/>
        <v>0.04</v>
      </c>
      <c r="R21" s="92">
        <f t="shared" si="0"/>
        <v>6.0000000000000001E-3</v>
      </c>
      <c r="S21" s="92">
        <f t="shared" si="0"/>
        <v>0.45</v>
      </c>
      <c r="T21" s="92">
        <f t="shared" si="0"/>
        <v>0</v>
      </c>
      <c r="U21" s="92">
        <f t="shared" si="0"/>
        <v>2E-3</v>
      </c>
      <c r="V21" s="92">
        <f t="shared" si="0"/>
        <v>7.0000000000000001E-3</v>
      </c>
      <c r="W21" s="92">
        <f t="shared" si="0"/>
        <v>7.0999999999999994E-2</v>
      </c>
      <c r="X21" s="92">
        <f t="shared" si="0"/>
        <v>3.4999999999999996E-2</v>
      </c>
      <c r="Y21" s="92">
        <f t="shared" si="0"/>
        <v>0</v>
      </c>
      <c r="Z21" s="92">
        <f t="shared" si="0"/>
        <v>0.153</v>
      </c>
      <c r="AA21" s="92">
        <f t="shared" si="0"/>
        <v>0</v>
      </c>
      <c r="AB21" s="92">
        <f t="shared" si="0"/>
        <v>5.0000000000000001E-3</v>
      </c>
      <c r="AC21" s="92">
        <f t="shared" si="0"/>
        <v>0</v>
      </c>
      <c r="AD21" s="92">
        <f t="shared" si="0"/>
        <v>1.2E-2</v>
      </c>
      <c r="AE21" s="92">
        <f t="shared" si="0"/>
        <v>8.0000000000000002E-3</v>
      </c>
      <c r="AF21" s="92">
        <f t="shared" si="0"/>
        <v>0</v>
      </c>
      <c r="AG21" s="92">
        <f t="shared" si="0"/>
        <v>3.5000000000000003E-2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3.9099999999999997</v>
      </c>
      <c r="E22" s="93">
        <f>E21*$D27</f>
        <v>0.52700000000000002</v>
      </c>
      <c r="F22" s="93">
        <f>F21*$D27</f>
        <v>0.30599999999999999</v>
      </c>
      <c r="G22" s="93">
        <f t="shared" ref="G22:Q22" si="1">G21*$D27</f>
        <v>0.17</v>
      </c>
      <c r="H22" s="93">
        <f>H21*$D27</f>
        <v>0.67999999999999994</v>
      </c>
      <c r="I22" s="93">
        <f>I21*$D27</f>
        <v>0.51</v>
      </c>
      <c r="J22" s="93">
        <f t="shared" si="1"/>
        <v>0.34</v>
      </c>
      <c r="K22" s="94">
        <f>K21*$D27</f>
        <v>3.4000000000000002E-2</v>
      </c>
      <c r="L22" s="93">
        <f t="shared" si="1"/>
        <v>3.6040000000000005</v>
      </c>
      <c r="M22" s="93">
        <f t="shared" si="1"/>
        <v>0.28900000000000003</v>
      </c>
      <c r="N22" s="93">
        <f t="shared" si="1"/>
        <v>0.27200000000000002</v>
      </c>
      <c r="O22" s="93">
        <f t="shared" si="1"/>
        <v>0</v>
      </c>
      <c r="P22" s="93">
        <f>P21*$D27</f>
        <v>1.5980000000000001</v>
      </c>
      <c r="Q22" s="93">
        <f t="shared" si="1"/>
        <v>0.68</v>
      </c>
      <c r="R22" s="93">
        <f>R21*$D27</f>
        <v>0.10200000000000001</v>
      </c>
      <c r="S22" s="95">
        <f>S21*$D27</f>
        <v>7.65</v>
      </c>
      <c r="T22" s="96">
        <f>T21*$D27</f>
        <v>0</v>
      </c>
      <c r="U22" s="97">
        <f>U21*D27</f>
        <v>3.4000000000000002E-2</v>
      </c>
      <c r="V22" s="97">
        <f t="shared" ref="V22:AA22" si="2">V21*$D27</f>
        <v>0.11900000000000001</v>
      </c>
      <c r="W22" s="93">
        <f t="shared" si="2"/>
        <v>1.2069999999999999</v>
      </c>
      <c r="X22" s="93">
        <f t="shared" si="2"/>
        <v>0.59499999999999997</v>
      </c>
      <c r="Y22" s="93">
        <f t="shared" si="2"/>
        <v>0</v>
      </c>
      <c r="Z22" s="93">
        <f t="shared" si="2"/>
        <v>2.601</v>
      </c>
      <c r="AA22" s="93">
        <f t="shared" si="2"/>
        <v>0</v>
      </c>
      <c r="AB22" s="93">
        <f t="shared" ref="AB22:AD22" si="3">AB21*$D27</f>
        <v>8.5000000000000006E-2</v>
      </c>
      <c r="AC22" s="93">
        <f t="shared" si="3"/>
        <v>0</v>
      </c>
      <c r="AD22" s="93">
        <f t="shared" si="3"/>
        <v>0.20400000000000001</v>
      </c>
      <c r="AE22" s="93">
        <f t="shared" ref="AE22" si="4">AE21*$D27</f>
        <v>0.13600000000000001</v>
      </c>
      <c r="AF22" s="93">
        <f t="shared" ref="AF22" si="5">AF21*$D27</f>
        <v>0</v>
      </c>
      <c r="AG22" s="93">
        <f t="shared" ref="AG22" si="6">AG21*$D27</f>
        <v>0.59500000000000008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108.21</v>
      </c>
      <c r="K23" s="66">
        <v>297.10000000000002</v>
      </c>
      <c r="L23" s="66">
        <v>45.92</v>
      </c>
      <c r="M23" s="66">
        <v>43.42</v>
      </c>
      <c r="N23" s="66">
        <v>39.5</v>
      </c>
      <c r="O23" s="66">
        <v>45</v>
      </c>
      <c r="P23" s="66">
        <v>529.4</v>
      </c>
      <c r="Q23" s="66">
        <v>42.68</v>
      </c>
      <c r="R23" s="77">
        <v>148.74</v>
      </c>
      <c r="S23" s="69">
        <v>9.68</v>
      </c>
      <c r="T23" s="72">
        <v>586.9</v>
      </c>
      <c r="U23" s="75">
        <v>14.28</v>
      </c>
      <c r="V23" s="66">
        <v>282.8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164.91</v>
      </c>
      <c r="AC23" s="66">
        <v>223.95</v>
      </c>
      <c r="AD23" s="66">
        <v>76.13</v>
      </c>
      <c r="AE23" s="103">
        <v>30.16</v>
      </c>
      <c r="AF23" s="99">
        <v>101.8</v>
      </c>
      <c r="AG23" s="99">
        <v>357.55</v>
      </c>
      <c r="AH23" s="99">
        <v>257.01</v>
      </c>
      <c r="AI23" s="99">
        <v>284</v>
      </c>
      <c r="AJ23" s="99">
        <v>140.36000000000001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426.4246</v>
      </c>
      <c r="E24" s="98">
        <f t="shared" ref="E24:AJ24" si="10">E22*E23</f>
        <v>37.875490000000006</v>
      </c>
      <c r="F24" s="98">
        <f t="shared" si="10"/>
        <v>294.678</v>
      </c>
      <c r="G24" s="98">
        <f t="shared" si="10"/>
        <v>21.348600000000001</v>
      </c>
      <c r="H24" s="98">
        <f t="shared" si="10"/>
        <v>63.545999999999999</v>
      </c>
      <c r="I24" s="98">
        <f t="shared" si="10"/>
        <v>27.412500000000001</v>
      </c>
      <c r="J24" s="98">
        <f t="shared" si="10"/>
        <v>36.791400000000003</v>
      </c>
      <c r="K24" s="98">
        <f t="shared" si="10"/>
        <v>10.101400000000002</v>
      </c>
      <c r="L24" s="98">
        <f t="shared" si="10"/>
        <v>165.49568000000002</v>
      </c>
      <c r="M24" s="98">
        <f t="shared" si="10"/>
        <v>12.548380000000002</v>
      </c>
      <c r="N24" s="98">
        <f t="shared" si="10"/>
        <v>10.744000000000002</v>
      </c>
      <c r="O24" s="98">
        <f t="shared" si="10"/>
        <v>0</v>
      </c>
      <c r="P24" s="98">
        <f t="shared" si="10"/>
        <v>845.98120000000006</v>
      </c>
      <c r="Q24" s="98">
        <f t="shared" si="10"/>
        <v>29.022400000000001</v>
      </c>
      <c r="R24" s="98">
        <f t="shared" si="10"/>
        <v>15.171480000000003</v>
      </c>
      <c r="S24" s="98">
        <f t="shared" si="10"/>
        <v>74.052000000000007</v>
      </c>
      <c r="T24" s="98">
        <f t="shared" si="10"/>
        <v>0</v>
      </c>
      <c r="U24" s="98">
        <f t="shared" si="10"/>
        <v>0.48552000000000001</v>
      </c>
      <c r="V24" s="98">
        <f t="shared" si="10"/>
        <v>33.653200000000005</v>
      </c>
      <c r="W24" s="98">
        <f t="shared" si="10"/>
        <v>184.87618999999995</v>
      </c>
      <c r="X24" s="98">
        <f t="shared" si="10"/>
        <v>23.823799999999999</v>
      </c>
      <c r="Y24" s="98">
        <f t="shared" si="10"/>
        <v>0</v>
      </c>
      <c r="Z24" s="98">
        <f t="shared" si="10"/>
        <v>190.47123000000002</v>
      </c>
      <c r="AA24" s="98">
        <f t="shared" si="10"/>
        <v>0</v>
      </c>
      <c r="AB24" s="98">
        <f t="shared" si="10"/>
        <v>14.01735</v>
      </c>
      <c r="AC24" s="98">
        <f t="shared" si="10"/>
        <v>0</v>
      </c>
      <c r="AD24" s="98">
        <f t="shared" si="10"/>
        <v>15.530520000000001</v>
      </c>
      <c r="AE24" s="98">
        <f t="shared" si="10"/>
        <v>4.1017600000000005</v>
      </c>
      <c r="AF24" s="98">
        <f t="shared" si="10"/>
        <v>0</v>
      </c>
      <c r="AG24" s="98">
        <f t="shared" si="10"/>
        <v>212.74225000000004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31">
        <f>SUM(D24:AJ24)</f>
        <v>2750.8949500000008</v>
      </c>
      <c r="E25" s="131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32">
        <f>D25/D27</f>
        <v>161.81735000000003</v>
      </c>
      <c r="E26" s="132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17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33" t="s">
        <v>16</v>
      </c>
      <c r="M28" s="133"/>
      <c r="N28" s="133"/>
      <c r="O28" s="133"/>
      <c r="P28" s="133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22" t="s">
        <v>0</v>
      </c>
      <c r="E29" s="122"/>
      <c r="F29" s="36"/>
      <c r="G29" s="122" t="s">
        <v>12</v>
      </c>
      <c r="H29" s="122"/>
      <c r="I29" s="122"/>
      <c r="J29" s="122"/>
      <c r="K29" s="122"/>
      <c r="L29" s="36"/>
      <c r="M29" s="36"/>
      <c r="N29" s="36"/>
      <c r="O29" s="36"/>
      <c r="P29" s="36"/>
      <c r="Q29" s="123" t="s">
        <v>0</v>
      </c>
      <c r="R29" s="123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16"/>
      <c r="U30" s="116"/>
      <c r="V30" s="116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15" t="s">
        <v>0</v>
      </c>
      <c r="E31" s="115"/>
      <c r="F31" s="9"/>
      <c r="G31" s="115" t="s">
        <v>12</v>
      </c>
      <c r="H31" s="115"/>
      <c r="I31" s="115"/>
      <c r="J31" s="115"/>
      <c r="K31" s="115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Q20" sqref="Q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5"/>
      <c r="B1" s="17"/>
      <c r="C1" s="125" t="s">
        <v>3</v>
      </c>
      <c r="D1" s="119" t="s">
        <v>7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1"/>
    </row>
    <row r="2" spans="1:35" ht="48" x14ac:dyDescent="0.25">
      <c r="A2" s="126"/>
      <c r="B2" s="18"/>
      <c r="C2" s="126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10" t="s">
        <v>41</v>
      </c>
      <c r="AB2" s="110" t="s">
        <v>45</v>
      </c>
      <c r="AC2" s="110" t="s">
        <v>70</v>
      </c>
      <c r="AD2" s="111" t="s">
        <v>72</v>
      </c>
      <c r="AE2" s="111" t="s">
        <v>53</v>
      </c>
      <c r="AF2" s="111" t="s">
        <v>55</v>
      </c>
      <c r="AG2" s="111" t="s">
        <v>48</v>
      </c>
      <c r="AH2" s="111" t="s">
        <v>52</v>
      </c>
      <c r="AI2" s="111" t="s">
        <v>49</v>
      </c>
    </row>
    <row r="3" spans="1:35" x14ac:dyDescent="0.25">
      <c r="A3" s="127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27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27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27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27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4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4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4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4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4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/>
      <c r="AB12" s="16"/>
      <c r="AC12" s="16">
        <v>8.0000000000000002E-3</v>
      </c>
      <c r="AD12" s="102"/>
      <c r="AE12" s="102"/>
      <c r="AF12" s="102"/>
      <c r="AG12" s="102"/>
      <c r="AH12" s="102"/>
      <c r="AI12" s="102"/>
    </row>
    <row r="13" spans="1:35" x14ac:dyDescent="0.25">
      <c r="A13" s="124"/>
      <c r="B13" s="21">
        <v>0.15</v>
      </c>
      <c r="C13" s="60" t="s">
        <v>65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4"/>
      <c r="B14" s="21">
        <v>0.09</v>
      </c>
      <c r="C14" s="107" t="s">
        <v>66</v>
      </c>
      <c r="D14" s="16">
        <v>4.1000000000000002E-2</v>
      </c>
      <c r="E14" s="16"/>
      <c r="F14" s="16">
        <v>4.0000000000000001E-3</v>
      </c>
      <c r="G14" s="16">
        <v>2E-3</v>
      </c>
      <c r="H14" s="16"/>
      <c r="I14" s="16"/>
      <c r="J14" s="16"/>
      <c r="K14" s="16"/>
      <c r="L14" s="16"/>
      <c r="M14" s="16"/>
      <c r="N14" s="16"/>
      <c r="O14" s="16"/>
      <c r="P14" s="16">
        <v>0.1</v>
      </c>
      <c r="Q14" s="16"/>
      <c r="R14" s="16"/>
      <c r="S14" s="48">
        <v>0.5</v>
      </c>
      <c r="T14" s="22"/>
      <c r="U14" s="16"/>
      <c r="V14" s="16"/>
      <c r="W14" s="16"/>
      <c r="X14" s="16">
        <v>5.0000000000000001E-3</v>
      </c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4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4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4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4" t="s">
        <v>2</v>
      </c>
      <c r="B18" s="21">
        <v>0.09</v>
      </c>
      <c r="C18" s="107" t="s">
        <v>67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16">
        <v>3.5000000000000003E-2</v>
      </c>
      <c r="Y18" s="16"/>
      <c r="Z18" s="16"/>
      <c r="AA18" s="16"/>
      <c r="AB18" s="16"/>
      <c r="AC18" s="16"/>
      <c r="AD18" s="102"/>
      <c r="AE18" s="102"/>
      <c r="AF18" s="102"/>
      <c r="AG18" s="102">
        <v>0.04</v>
      </c>
      <c r="AH18" s="102"/>
      <c r="AI18" s="102"/>
    </row>
    <row r="19" spans="1:35" x14ac:dyDescent="0.25">
      <c r="A19" s="124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4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0.315</v>
      </c>
      <c r="E21" s="27">
        <f t="shared" ref="E21:AI21" si="0">SUM(E3:E20)</f>
        <v>3.9E-2</v>
      </c>
      <c r="F21" s="27">
        <f t="shared" si="0"/>
        <v>2.4000000000000004E-2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0.24199999999999999</v>
      </c>
      <c r="M21" s="27">
        <f t="shared" si="0"/>
        <v>2.1999999999999999E-2</v>
      </c>
      <c r="N21" s="27">
        <f t="shared" si="0"/>
        <v>0.02</v>
      </c>
      <c r="O21" s="27">
        <f t="shared" si="0"/>
        <v>0</v>
      </c>
      <c r="P21" s="27">
        <f t="shared" si="0"/>
        <v>0.1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0.04</v>
      </c>
      <c r="Y21" s="27">
        <f t="shared" si="0"/>
        <v>0</v>
      </c>
      <c r="Z21" s="27">
        <f t="shared" si="0"/>
        <v>0.18</v>
      </c>
      <c r="AA21" s="27">
        <f t="shared" si="0"/>
        <v>8.0000000000000002E-3</v>
      </c>
      <c r="AB21" s="27">
        <f t="shared" si="0"/>
        <v>0</v>
      </c>
      <c r="AC21" s="27">
        <f t="shared" si="0"/>
        <v>8.0000000000000002E-3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0.04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0.315</v>
      </c>
      <c r="E22" s="76">
        <f t="shared" ref="E22:AI22" si="1">E21*$D27</f>
        <v>3.9E-2</v>
      </c>
      <c r="F22" s="76">
        <f t="shared" si="1"/>
        <v>2.4000000000000004E-2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12">
        <f t="shared" si="1"/>
        <v>2E-3</v>
      </c>
      <c r="L22" s="76">
        <f t="shared" si="1"/>
        <v>0.24199999999999999</v>
      </c>
      <c r="M22" s="76">
        <f t="shared" si="1"/>
        <v>2.1999999999999999E-2</v>
      </c>
      <c r="N22" s="76">
        <f t="shared" si="1"/>
        <v>0.02</v>
      </c>
      <c r="O22" s="76">
        <f t="shared" si="1"/>
        <v>0</v>
      </c>
      <c r="P22" s="76">
        <f t="shared" si="1"/>
        <v>0.1</v>
      </c>
      <c r="Q22" s="76">
        <f t="shared" si="1"/>
        <v>0.06</v>
      </c>
      <c r="R22" s="112">
        <f t="shared" si="1"/>
        <v>8.0000000000000002E-3</v>
      </c>
      <c r="S22" s="44">
        <f t="shared" si="1"/>
        <v>1</v>
      </c>
      <c r="T22" s="112">
        <f t="shared" si="1"/>
        <v>0</v>
      </c>
      <c r="U22" s="112">
        <f t="shared" si="1"/>
        <v>5.0000000000000001E-3</v>
      </c>
      <c r="V22" s="112">
        <f t="shared" si="1"/>
        <v>0.01</v>
      </c>
      <c r="W22" s="112">
        <f t="shared" si="1"/>
        <v>7.4999999999999997E-2</v>
      </c>
      <c r="X22" s="112">
        <f t="shared" si="1"/>
        <v>0.04</v>
      </c>
      <c r="Y22" s="76">
        <f t="shared" si="1"/>
        <v>0</v>
      </c>
      <c r="Z22" s="76">
        <f t="shared" si="1"/>
        <v>0.18</v>
      </c>
      <c r="AA22" s="112">
        <f t="shared" si="1"/>
        <v>8.0000000000000002E-3</v>
      </c>
      <c r="AB22" s="76">
        <f t="shared" si="1"/>
        <v>0</v>
      </c>
      <c r="AC22" s="112">
        <f t="shared" si="1"/>
        <v>8.0000000000000002E-3</v>
      </c>
      <c r="AD22" s="112">
        <f t="shared" si="1"/>
        <v>0</v>
      </c>
      <c r="AE22" s="76">
        <f t="shared" si="1"/>
        <v>0</v>
      </c>
      <c r="AF22" s="112">
        <f t="shared" si="1"/>
        <v>0</v>
      </c>
      <c r="AG22" s="112">
        <f t="shared" si="1"/>
        <v>0.04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108.21</v>
      </c>
      <c r="K23" s="30">
        <v>297.10000000000002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30.16</v>
      </c>
      <c r="AD23" s="101">
        <v>271.3</v>
      </c>
      <c r="AE23" s="3">
        <v>247.5</v>
      </c>
      <c r="AF23" s="3">
        <v>101.8</v>
      </c>
      <c r="AG23" s="3">
        <v>357.6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32.602499999999999</v>
      </c>
      <c r="E24" s="32">
        <f t="shared" ref="E24:AI24" si="2">E22*E23</f>
        <v>2.8001999999999998</v>
      </c>
      <c r="F24" s="32">
        <f t="shared" si="2"/>
        <v>22.504800000000007</v>
      </c>
      <c r="G24" s="32">
        <f t="shared" si="2"/>
        <v>1.276</v>
      </c>
      <c r="H24" s="32">
        <f t="shared" si="2"/>
        <v>4.6725000000000003</v>
      </c>
      <c r="I24" s="32">
        <f t="shared" si="2"/>
        <v>1.9887499999999998</v>
      </c>
      <c r="J24" s="32">
        <f t="shared" si="2"/>
        <v>3.0298799999999999</v>
      </c>
      <c r="K24" s="32">
        <f t="shared" si="2"/>
        <v>0.59420000000000006</v>
      </c>
      <c r="L24" s="32">
        <f t="shared" si="2"/>
        <v>10.2608</v>
      </c>
      <c r="M24" s="32">
        <f t="shared" si="2"/>
        <v>0.77879999999999994</v>
      </c>
      <c r="N24" s="32">
        <f t="shared" si="2"/>
        <v>0.7340000000000001</v>
      </c>
      <c r="O24" s="32">
        <f t="shared" si="2"/>
        <v>0</v>
      </c>
      <c r="P24" s="32">
        <f t="shared" si="2"/>
        <v>52.94</v>
      </c>
      <c r="Q24" s="32">
        <f t="shared" si="2"/>
        <v>2.3339999999999996</v>
      </c>
      <c r="R24" s="32">
        <f t="shared" si="2"/>
        <v>1.1559999999999999</v>
      </c>
      <c r="S24" s="32">
        <f t="shared" si="2"/>
        <v>9.1999999999999993</v>
      </c>
      <c r="T24" s="32">
        <f t="shared" si="2"/>
        <v>0</v>
      </c>
      <c r="U24" s="32">
        <f t="shared" si="2"/>
        <v>6.9000000000000006E-2</v>
      </c>
      <c r="V24" s="32">
        <f t="shared" si="2"/>
        <v>2.6869999999999998</v>
      </c>
      <c r="W24" s="32">
        <f t="shared" si="2"/>
        <v>10.98</v>
      </c>
      <c r="X24" s="32">
        <f t="shared" si="2"/>
        <v>1.5840000000000001</v>
      </c>
      <c r="Y24" s="32">
        <f t="shared" si="2"/>
        <v>0</v>
      </c>
      <c r="Z24" s="32">
        <f t="shared" si="2"/>
        <v>12.762</v>
      </c>
      <c r="AA24" s="32">
        <f t="shared" si="2"/>
        <v>1.2968</v>
      </c>
      <c r="AB24" s="32">
        <f t="shared" si="2"/>
        <v>0</v>
      </c>
      <c r="AC24" s="32">
        <f t="shared" si="2"/>
        <v>0.24127999999999999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14.304000000000002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17">
        <f>SUM(D24:AI24)</f>
        <v>190.79650999999998</v>
      </c>
      <c r="E25" s="117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18">
        <f>D25/D27</f>
        <v>190.79650999999998</v>
      </c>
      <c r="E26" s="118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2" t="s">
        <v>0</v>
      </c>
      <c r="P27" s="122"/>
      <c r="Q27" s="36"/>
      <c r="R27" s="122" t="s">
        <v>12</v>
      </c>
      <c r="S27" s="122"/>
      <c r="T27" s="122"/>
      <c r="U27" s="122"/>
      <c r="V27" s="122"/>
      <c r="W27" s="36"/>
      <c r="X27" s="36"/>
      <c r="Y27" s="36"/>
      <c r="Z27" s="36"/>
      <c r="AA27" s="123" t="s">
        <v>0</v>
      </c>
      <c r="AB27" s="123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/>
      <c r="Y28" s="109"/>
      <c r="Z28" s="41"/>
      <c r="AA28" s="41"/>
      <c r="AB28" s="41"/>
      <c r="AC28" s="9"/>
      <c r="AD28" s="116"/>
      <c r="AE28" s="116"/>
      <c r="AF28" s="116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2025-03-12T07:02:56Z</cp:lastPrinted>
  <dcterms:created xsi:type="dcterms:W3CDTF">2014-07-11T13:42:12Z</dcterms:created>
  <dcterms:modified xsi:type="dcterms:W3CDTF">2025-03-12T07:05:29Z</dcterms:modified>
</cp:coreProperties>
</file>