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2"/>
  </bookViews>
  <sheets>
    <sheet name="3-7 лет" sheetId="1" r:id="rId1"/>
    <sheet name=" СВО 3-7 лет" sheetId="15" r:id="rId2"/>
    <sheet name="1,5 до 3х" sheetId="7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X24" i="15" l="1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<sst xmlns="http://schemas.openxmlformats.org/spreadsheetml/2006/main" count="220" uniqueCount="68">
  <si>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</si>
  <si>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</si>
  <si>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</si>
  <si>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</si>
  <si>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</si>
  <si>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</si>
  <si>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</si>
  <si>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</si>
  <si>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</si>
  <si>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</si>
  <si>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</si>
  <si>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</si>
  <si>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</si>
  <si>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</si>
  <si>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</si>
  <si>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</si>
  <si>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</si>
  <si>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</si>
  <si>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</si>
  <si>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</si>
  <si>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</si>
  <si>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</si>
  <si>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</si>
  <si>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</si>
  <si>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</si>
  <si>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</si>
  <si>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</si>
  <si>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</si>
  <si>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</si>
  <si>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</si>
  <si>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</si>
  <si>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</si>
  <si>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</si>
  <si>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</si>
  <si>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</si>
  <si>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</si>
  <si>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</si>
  <si>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</si>
  <si>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</si>
  <si>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</si>
  <si>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</si>
  <si>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</si>
  <si>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</si>
  <si>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</si>
  <si>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</si>
  <si>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</si>
  <si>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</si>
  <si>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</si>
  <si>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</si>
  <si>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</si>
  <si>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</si>
  <si>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</si>
  <si>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рыба св</t>
  </si>
  <si>
    <t>компот из сухофр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</si>
  <si>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</si>
  <si>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</si>
  <si>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</si>
  <si>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</si>
  <si>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</si>
  <si>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</si>
  <si>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лим кт</t>
  </si>
  <si>
    <t>кефир</t>
  </si>
  <si>
    <t>суп мол вермиш</t>
  </si>
  <si>
    <t>вафли</t>
  </si>
  <si>
    <t>суп гороховый</t>
  </si>
  <si>
    <t>рагу овощ с мяс</t>
  </si>
  <si>
    <t>оладьи с маслом</t>
  </si>
  <si>
    <t>горох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</si>
</sst>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9" sqref="Q9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2"/>
      <c r="B1" s="17"/>
      <c r="C1" s="132" t="s">
        <v>3</v>
      </c>
      <c r="D1" s="126" t="s">
        <v>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8"/>
    </row>
    <row r="2" spans="1:36" ht="48" x14ac:dyDescent="0.25">
      <c r="A2" s="133"/>
      <c r="B2" s="18"/>
      <c r="C2" s="133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67</v>
      </c>
      <c r="AF2" s="91" t="s">
        <v>63</v>
      </c>
      <c r="AG2" s="91" t="s">
        <v>61</v>
      </c>
      <c r="AH2" s="91" t="s">
        <v>60</v>
      </c>
      <c r="AI2" s="91" t="s">
        <v>48</v>
      </c>
      <c r="AJ2" s="91" t="s">
        <v>52</v>
      </c>
    </row>
    <row r="3" spans="1:36" ht="15" customHeight="1" x14ac:dyDescent="0.25">
      <c r="A3" s="134" t="s">
        <v>50</v>
      </c>
      <c r="B3" s="21">
        <v>0.18</v>
      </c>
      <c r="C3" s="106" t="s">
        <v>62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4"/>
      <c r="B4" s="21">
        <v>0.18</v>
      </c>
      <c r="C4" s="107" t="s">
        <v>54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4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4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4"/>
      <c r="B7" s="21">
        <v>0.05</v>
      </c>
      <c r="C7" s="107" t="s">
        <v>63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ht="15" customHeight="1" x14ac:dyDescent="0.25">
      <c r="A8" s="131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1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1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1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1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ht="15" customHeight="1" x14ac:dyDescent="0.25">
      <c r="A13" s="131"/>
      <c r="B13" s="21">
        <v>0.18</v>
      </c>
      <c r="C13" s="107" t="s">
        <v>65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1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1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0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1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1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1" t="s">
        <v>2</v>
      </c>
      <c r="B18" s="21">
        <v>0.08</v>
      </c>
      <c r="C18" s="107" t="s">
        <v>66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1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1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0.47599999999999998</v>
      </c>
      <c r="E21" s="27">
        <f t="shared" ref="E21:AJ21" si="0">SUM(E3:E20)</f>
        <v>2.7E-2</v>
      </c>
      <c r="F21" s="27">
        <f t="shared" si="0"/>
        <v>1.2E-2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0.12</v>
      </c>
      <c r="Q21" s="27">
        <f t="shared" si="0"/>
        <v>0</v>
      </c>
      <c r="R21" s="27">
        <f t="shared" si="0"/>
        <v>8.0000000000000002E-3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0.04</v>
      </c>
      <c r="Z21" s="27">
        <f t="shared" si="0"/>
        <v>0</v>
      </c>
      <c r="AA21" s="27">
        <f t="shared" si="0"/>
        <v>0</v>
      </c>
      <c r="AB21" s="27">
        <f t="shared" si="0"/>
        <v>1.0999999999999999E-2</v>
      </c>
      <c r="AC21" s="27">
        <f t="shared" si="0"/>
        <v>0</v>
      </c>
      <c r="AD21" s="27">
        <f t="shared" si="0"/>
        <v>0</v>
      </c>
      <c r="AE21" s="27">
        <f t="shared" si="0"/>
        <v>1.4999999999999999E-2</v>
      </c>
      <c r="AF21" s="27">
        <f t="shared" si="0"/>
        <v>0.05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26.655999999999999</v>
      </c>
      <c r="E22" s="76">
        <f>E21*$D27</f>
        <v>1.512</v>
      </c>
      <c r="F22" s="76">
        <f>F21*$D27</f>
        <v>0.67200000000000004</v>
      </c>
      <c r="G22" s="76">
        <f t="shared" ref="G22:AE22" si="1">G21*$D27</f>
        <v>0.67200000000000004</v>
      </c>
      <c r="H22" s="76">
        <f>H21*$D27</f>
        <v>2.8000000000000003</v>
      </c>
      <c r="I22" s="76">
        <f>I21*$D27</f>
        <v>2.0720000000000001</v>
      </c>
      <c r="J22" s="76">
        <f>J21*$D27</f>
        <v>0.84</v>
      </c>
      <c r="K22" s="76">
        <f>K21*$D27</f>
        <v>0.112</v>
      </c>
      <c r="L22" s="76">
        <f t="shared" si="1"/>
        <v>7.1120000000000001</v>
      </c>
      <c r="M22" s="76">
        <f t="shared" si="1"/>
        <v>1.9040000000000001</v>
      </c>
      <c r="N22" s="76">
        <f t="shared" si="1"/>
        <v>6.3279999999999994</v>
      </c>
      <c r="O22" s="76">
        <f t="shared" si="1"/>
        <v>2.2400000000000002</v>
      </c>
      <c r="P22" s="76">
        <f>P21*$D27</f>
        <v>6.72</v>
      </c>
      <c r="Q22" s="76">
        <f t="shared" si="1"/>
        <v>0</v>
      </c>
      <c r="R22" s="76">
        <f t="shared" si="1"/>
        <v>0.44800000000000001</v>
      </c>
      <c r="S22" s="121">
        <f t="shared" si="1"/>
        <v>11.200000000000001</v>
      </c>
      <c r="T22" s="76">
        <f t="shared" si="1"/>
        <v>0</v>
      </c>
      <c r="U22" s="76">
        <f t="shared" si="1"/>
        <v>0.28000000000000003</v>
      </c>
      <c r="V22" s="76">
        <f t="shared" si="1"/>
        <v>0</v>
      </c>
      <c r="W22" s="76">
        <f t="shared" si="1"/>
        <v>4.2</v>
      </c>
      <c r="X22" s="76">
        <v>0.1</v>
      </c>
      <c r="Y22" s="76">
        <f t="shared" si="1"/>
        <v>2.2400000000000002</v>
      </c>
      <c r="Z22" s="76">
        <f t="shared" si="1"/>
        <v>0</v>
      </c>
      <c r="AA22" s="76">
        <f t="shared" si="1"/>
        <v>0</v>
      </c>
      <c r="AB22" s="76">
        <f t="shared" si="1"/>
        <v>0.61599999999999999</v>
      </c>
      <c r="AC22" s="76">
        <f t="shared" si="1"/>
        <v>0</v>
      </c>
      <c r="AD22" s="76">
        <f t="shared" si="1"/>
        <v>0</v>
      </c>
      <c r="AE22" s="76">
        <f t="shared" si="1"/>
        <v>0.84</v>
      </c>
      <c r="AF22" s="76">
        <v>2.72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67.5</v>
      </c>
      <c r="K23" s="30">
        <v>369.65</v>
      </c>
      <c r="L23" s="30">
        <v>45.92</v>
      </c>
      <c r="M23" s="30">
        <v>42.63</v>
      </c>
      <c r="N23" s="30">
        <v>39.5</v>
      </c>
      <c r="O23" s="30">
        <v>45</v>
      </c>
      <c r="P23" s="30">
        <v>529.4</v>
      </c>
      <c r="Q23" s="30">
        <v>42.68</v>
      </c>
      <c r="R23" s="30">
        <v>147.22999999999999</v>
      </c>
      <c r="S23" s="30">
        <v>9.68</v>
      </c>
      <c r="T23" s="30">
        <v>561.79999999999995</v>
      </c>
      <c r="U23" s="30">
        <v>14.13</v>
      </c>
      <c r="V23" s="30">
        <v>264.7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163.88</v>
      </c>
      <c r="AC23" s="30">
        <v>138.91999999999999</v>
      </c>
      <c r="AD23" s="30">
        <v>223.95</v>
      </c>
      <c r="AE23" s="101">
        <v>53.9</v>
      </c>
      <c r="AF23" s="3">
        <v>271.3</v>
      </c>
      <c r="AG23" s="3">
        <v>87.8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2907.1033600000001</v>
      </c>
      <c r="E24" s="32">
        <f t="shared" ref="E24:AJ24" si="2">E22*E23</f>
        <v>108.66744000000001</v>
      </c>
      <c r="F24" s="32">
        <f t="shared" si="2"/>
        <v>647.13600000000008</v>
      </c>
      <c r="G24" s="32">
        <f t="shared" si="2"/>
        <v>84.38976000000001</v>
      </c>
      <c r="H24" s="32">
        <f t="shared" si="2"/>
        <v>261.66000000000003</v>
      </c>
      <c r="I24" s="32">
        <f t="shared" si="2"/>
        <v>111.37</v>
      </c>
      <c r="J24" s="32">
        <f t="shared" si="2"/>
        <v>56.699999999999996</v>
      </c>
      <c r="K24" s="32">
        <f t="shared" si="2"/>
        <v>41.400799999999997</v>
      </c>
      <c r="L24" s="32">
        <f t="shared" si="2"/>
        <v>326.58304000000004</v>
      </c>
      <c r="M24" s="32">
        <f t="shared" si="2"/>
        <v>81.16752000000001</v>
      </c>
      <c r="N24" s="32">
        <f t="shared" si="2"/>
        <v>249.95599999999999</v>
      </c>
      <c r="O24" s="32">
        <f t="shared" si="2"/>
        <v>100.80000000000001</v>
      </c>
      <c r="P24" s="32">
        <f t="shared" si="2"/>
        <v>3557.5679999999998</v>
      </c>
      <c r="Q24" s="32">
        <f t="shared" si="2"/>
        <v>0</v>
      </c>
      <c r="R24" s="32">
        <f t="shared" si="2"/>
        <v>65.959040000000002</v>
      </c>
      <c r="S24" s="32">
        <v>0.98</v>
      </c>
      <c r="T24" s="32">
        <f t="shared" si="2"/>
        <v>0</v>
      </c>
      <c r="U24" s="32">
        <f t="shared" si="2"/>
        <v>3.9564000000000008</v>
      </c>
      <c r="V24" s="32">
        <f t="shared" si="2"/>
        <v>0</v>
      </c>
      <c r="W24" s="32">
        <f t="shared" si="2"/>
        <v>643.31399999999996</v>
      </c>
      <c r="X24" s="32">
        <f t="shared" si="2"/>
        <v>13.71</v>
      </c>
      <c r="Y24" s="32">
        <f t="shared" si="2"/>
        <v>89.689600000000013</v>
      </c>
      <c r="Z24" s="32">
        <f t="shared" si="2"/>
        <v>0</v>
      </c>
      <c r="AA24" s="32">
        <f t="shared" si="2"/>
        <v>0</v>
      </c>
      <c r="AB24" s="32">
        <f t="shared" si="2"/>
        <v>100.95008</v>
      </c>
      <c r="AC24" s="32">
        <f t="shared" si="2"/>
        <v>0</v>
      </c>
      <c r="AD24" s="32">
        <f t="shared" si="2"/>
        <v>0</v>
      </c>
      <c r="AE24" s="32">
        <f t="shared" si="2"/>
        <v>45.275999999999996</v>
      </c>
      <c r="AF24" s="32">
        <f t="shared" si="2"/>
        <v>737.93600000000004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4">
        <f>SUM(D24:AJ24)</f>
        <v>10236.273039999998</v>
      </c>
      <c r="E25" s="124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5">
        <f>D25/D27</f>
        <v>182.79058999999998</v>
      </c>
      <c r="E26" s="125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56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9" t="s">
        <v>0</v>
      </c>
      <c r="P27" s="129"/>
      <c r="Q27" s="36"/>
      <c r="R27" s="129" t="s">
        <v>12</v>
      </c>
      <c r="S27" s="129"/>
      <c r="T27" s="129"/>
      <c r="U27" s="129"/>
      <c r="V27" s="129"/>
      <c r="W27" s="36"/>
      <c r="X27" s="36"/>
      <c r="Y27" s="36"/>
      <c r="Z27" s="36"/>
      <c r="AA27" s="36"/>
      <c r="AB27" s="130" t="s">
        <v>0</v>
      </c>
      <c r="AC27" s="130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3"/>
      <c r="AF28" s="123"/>
      <c r="AG28" s="123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AH12" sqref="AH12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2"/>
      <c r="B1" s="17"/>
      <c r="C1" s="132" t="s">
        <v>3</v>
      </c>
      <c r="D1" s="126" t="s">
        <v>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8"/>
    </row>
    <row r="2" spans="1:36" ht="38.25" customHeight="1" x14ac:dyDescent="0.25">
      <c r="A2" s="133"/>
      <c r="B2" s="18"/>
      <c r="C2" s="133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67</v>
      </c>
      <c r="AF2" s="117" t="s">
        <v>63</v>
      </c>
      <c r="AG2" s="117" t="s">
        <v>61</v>
      </c>
      <c r="AH2" s="117" t="s">
        <v>48</v>
      </c>
      <c r="AI2" s="117" t="s">
        <v>52</v>
      </c>
      <c r="AJ2" s="117" t="s">
        <v>49</v>
      </c>
    </row>
    <row r="3" spans="1:36" x14ac:dyDescent="0.25">
      <c r="A3" s="134" t="s">
        <v>50</v>
      </c>
      <c r="B3" s="21">
        <v>0.18</v>
      </c>
      <c r="C3" s="106" t="s">
        <v>62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4"/>
      <c r="B4" s="21">
        <v>0.18</v>
      </c>
      <c r="C4" s="107" t="s">
        <v>54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4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4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4"/>
      <c r="B7" s="21">
        <v>0.05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x14ac:dyDescent="0.25">
      <c r="A8" s="131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1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1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1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1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x14ac:dyDescent="0.25">
      <c r="A13" s="131"/>
      <c r="B13" s="21">
        <v>0.18</v>
      </c>
      <c r="C13" s="107" t="s">
        <v>65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1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1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1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1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1" t="s">
        <v>2</v>
      </c>
      <c r="B18" s="21">
        <v>0.08</v>
      </c>
      <c r="C18" s="107" t="s">
        <v>66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1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1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0.47599999999999998</v>
      </c>
      <c r="E21" s="110">
        <f t="shared" ref="E21:AJ21" si="0">SUM(E3:E20)</f>
        <v>2.7E-2</v>
      </c>
      <c r="F21" s="110">
        <f t="shared" si="0"/>
        <v>1.2E-2</v>
      </c>
      <c r="G21" s="110">
        <f t="shared" si="0"/>
        <v>1.2E-2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0.127</v>
      </c>
      <c r="M21" s="110">
        <f t="shared" si="0"/>
        <v>3.4000000000000002E-2</v>
      </c>
      <c r="N21" s="110">
        <f t="shared" si="0"/>
        <v>0.11299999999999999</v>
      </c>
      <c r="O21" s="110">
        <f t="shared" si="0"/>
        <v>0.04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0.04</v>
      </c>
      <c r="Z21" s="110">
        <f t="shared" si="0"/>
        <v>0</v>
      </c>
      <c r="AA21" s="110">
        <f t="shared" si="0"/>
        <v>0</v>
      </c>
      <c r="AB21" s="110">
        <f t="shared" si="0"/>
        <v>1.0999999999999999E-2</v>
      </c>
      <c r="AC21" s="110">
        <f t="shared" si="0"/>
        <v>0</v>
      </c>
      <c r="AD21" s="110">
        <f t="shared" si="0"/>
        <v>0</v>
      </c>
      <c r="AE21" s="110">
        <f t="shared" si="0"/>
        <v>1.4999999999999999E-2</v>
      </c>
      <c r="AF21" s="110">
        <f t="shared" si="0"/>
        <v>0.05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0.47599999999999998</v>
      </c>
      <c r="E22" s="112">
        <f>E21*$D27</f>
        <v>2.7E-2</v>
      </c>
      <c r="F22" s="112">
        <f>F21*$D27</f>
        <v>1.2E-2</v>
      </c>
      <c r="G22" s="118">
        <f t="shared" ref="G22:U22" si="1">G21*$D27</f>
        <v>1.2E-2</v>
      </c>
      <c r="H22" s="112">
        <f>H21*$D27</f>
        <v>0.05</v>
      </c>
      <c r="I22" s="112">
        <f>I21*$D27</f>
        <v>3.6999999999999998E-2</v>
      </c>
      <c r="J22" s="112">
        <f>J21*$D27</f>
        <v>1.4999999999999999E-2</v>
      </c>
      <c r="K22" s="118">
        <f>K21*$D27</f>
        <v>2E-3</v>
      </c>
      <c r="L22" s="112">
        <f t="shared" si="1"/>
        <v>0.127</v>
      </c>
      <c r="M22" s="112">
        <f t="shared" si="1"/>
        <v>3.4000000000000002E-2</v>
      </c>
      <c r="N22" s="112">
        <f t="shared" si="1"/>
        <v>0.11299999999999999</v>
      </c>
      <c r="O22" s="112">
        <f t="shared" si="1"/>
        <v>0.04</v>
      </c>
      <c r="P22" s="112">
        <f>P21*$D27</f>
        <v>0.1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</v>
      </c>
      <c r="W22" s="112">
        <f>W21*$D27</f>
        <v>7.4999999999999997E-2</v>
      </c>
      <c r="X22" s="114"/>
      <c r="Y22" s="118">
        <f>Y21*$D27</f>
        <v>0.04</v>
      </c>
      <c r="Z22" s="112">
        <f>Z21*D27</f>
        <v>0</v>
      </c>
      <c r="AA22" s="112">
        <f>AA21*$D27</f>
        <v>0</v>
      </c>
      <c r="AB22" s="118">
        <f t="shared" ref="AB22:AJ22" si="2">AB21*$D27</f>
        <v>1.0999999999999999E-2</v>
      </c>
      <c r="AC22" s="112">
        <f t="shared" si="2"/>
        <v>0</v>
      </c>
      <c r="AD22" s="112">
        <f t="shared" si="2"/>
        <v>0</v>
      </c>
      <c r="AE22" s="112">
        <f t="shared" si="2"/>
        <v>1.4999999999999999E-2</v>
      </c>
      <c r="AF22" s="112">
        <f t="shared" si="2"/>
        <v>0.05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65.5</v>
      </c>
      <c r="K23" s="115">
        <v>369.65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53.9</v>
      </c>
      <c r="AF23" s="55">
        <v>271.3</v>
      </c>
      <c r="AG23" s="55">
        <v>87.8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49.265999999999998</v>
      </c>
      <c r="E24" s="116">
        <f t="shared" ref="E24:AJ24" si="3">E22*E23</f>
        <v>1.9385999999999999</v>
      </c>
      <c r="F24" s="116">
        <f t="shared" si="3"/>
        <v>11.252400000000002</v>
      </c>
      <c r="G24" s="116">
        <f t="shared" si="3"/>
        <v>1.4748000000000001</v>
      </c>
      <c r="H24" s="116">
        <f t="shared" si="3"/>
        <v>4.6725000000000003</v>
      </c>
      <c r="I24" s="116">
        <f t="shared" si="3"/>
        <v>1.9887499999999998</v>
      </c>
      <c r="J24" s="116">
        <f t="shared" si="3"/>
        <v>0.98249999999999993</v>
      </c>
      <c r="K24" s="116">
        <f t="shared" si="3"/>
        <v>0.73929999999999996</v>
      </c>
      <c r="L24" s="116">
        <f t="shared" si="3"/>
        <v>5.3848000000000003</v>
      </c>
      <c r="M24" s="116">
        <f t="shared" si="3"/>
        <v>1.2036</v>
      </c>
      <c r="N24" s="116">
        <f t="shared" si="3"/>
        <v>4.1471</v>
      </c>
      <c r="O24" s="116">
        <f t="shared" si="3"/>
        <v>1.476</v>
      </c>
      <c r="P24" s="119">
        <f t="shared" si="3"/>
        <v>52.94</v>
      </c>
      <c r="Q24" s="116">
        <f t="shared" si="3"/>
        <v>0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0</v>
      </c>
      <c r="W24" s="116">
        <f t="shared" si="3"/>
        <v>10.98</v>
      </c>
      <c r="X24" s="116">
        <f t="shared" si="3"/>
        <v>0</v>
      </c>
      <c r="Y24" s="116">
        <f t="shared" si="3"/>
        <v>1.5840000000000001</v>
      </c>
      <c r="Z24" s="116">
        <f t="shared" si="3"/>
        <v>0</v>
      </c>
      <c r="AA24" s="116">
        <f t="shared" si="3"/>
        <v>0</v>
      </c>
      <c r="AB24" s="116">
        <f t="shared" si="3"/>
        <v>1.7830999999999999</v>
      </c>
      <c r="AC24" s="116">
        <f t="shared" si="3"/>
        <v>0</v>
      </c>
      <c r="AD24" s="116">
        <f t="shared" si="3"/>
        <v>0</v>
      </c>
      <c r="AE24" s="116">
        <f t="shared" si="3"/>
        <v>0.8085</v>
      </c>
      <c r="AF24" s="116">
        <f t="shared" si="3"/>
        <v>13.565000000000001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4">
        <f>SUM(D24:AJ24)</f>
        <v>176.61194999999995</v>
      </c>
      <c r="E25" s="124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5">
        <f>D25/D27</f>
        <v>176.61194999999995</v>
      </c>
      <c r="E26" s="125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9" t="s">
        <v>0</v>
      </c>
      <c r="P27" s="129"/>
      <c r="Q27" s="36"/>
      <c r="R27" s="129" t="s">
        <v>12</v>
      </c>
      <c r="S27" s="129"/>
      <c r="T27" s="129"/>
      <c r="U27" s="129"/>
      <c r="V27" s="129"/>
      <c r="W27" s="36"/>
      <c r="X27" s="36"/>
      <c r="Y27" s="36"/>
      <c r="Z27" s="36"/>
      <c r="AA27" s="36"/>
      <c r="AB27" s="130" t="s">
        <v>0</v>
      </c>
      <c r="AC27" s="130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3"/>
      <c r="AF28" s="123"/>
      <c r="AG28" s="123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tabSelected="1" zoomScale="90" zoomScaleNormal="90" workbookViewId="0">
      <selection activeCell="K8" sqref="K8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1"/>
      <c r="B1" s="143"/>
      <c r="C1" s="145" t="s">
        <v>7</v>
      </c>
      <c r="D1" s="146" t="s">
        <v>7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7"/>
    </row>
    <row r="2" spans="1:67" ht="44.25" customHeight="1" x14ac:dyDescent="0.25">
      <c r="A2" s="142"/>
      <c r="B2" s="144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57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67</v>
      </c>
      <c r="AE2" s="100" t="s">
        <v>63</v>
      </c>
      <c r="AF2" s="91" t="s">
        <v>61</v>
      </c>
      <c r="AG2" s="91" t="s">
        <v>48</v>
      </c>
      <c r="AH2" s="91" t="s">
        <v>52</v>
      </c>
      <c r="AI2" s="91" t="s">
        <v>59</v>
      </c>
      <c r="AJ2" s="91" t="s">
        <v>49</v>
      </c>
    </row>
    <row r="3" spans="1:67" ht="15" customHeight="1" x14ac:dyDescent="0.25">
      <c r="A3" s="148" t="s">
        <v>50</v>
      </c>
      <c r="B3" s="55">
        <v>0.13</v>
      </c>
      <c r="C3" t="s">
        <v>62</v>
      </c>
      <c r="D3" s="16">
        <v>9.0999999999999998E-2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49"/>
      <c r="B4" s="55">
        <v>0.15</v>
      </c>
      <c r="C4" s="108" t="s">
        <v>54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49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49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0"/>
      <c r="B7" s="55">
        <v>0.03</v>
      </c>
      <c r="C7" s="108" t="s">
        <v>63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0.03</v>
      </c>
      <c r="AF7" s="102"/>
      <c r="AG7" s="102"/>
      <c r="AH7" s="102"/>
      <c r="AI7" s="102"/>
      <c r="AJ7" s="102"/>
    </row>
    <row r="8" spans="1:67" ht="15" customHeight="1" x14ac:dyDescent="0.25">
      <c r="A8" s="135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36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7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5" t="s">
        <v>1</v>
      </c>
      <c r="B11" s="55">
        <v>0.04</v>
      </c>
      <c r="C11" s="108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36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1.4999999999999999E-2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36"/>
      <c r="B13" s="55">
        <v>0.12</v>
      </c>
      <c r="C13" s="108" t="s">
        <v>65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>
        <v>5.2999999999999999E-2</v>
      </c>
      <c r="M13" s="16">
        <v>0.01</v>
      </c>
      <c r="N13" s="16">
        <v>3.5000000000000003E-2</v>
      </c>
      <c r="O13" s="16">
        <v>0.03</v>
      </c>
      <c r="P13" s="16">
        <v>7.0000000000000007E-2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2E-3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36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36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36"/>
      <c r="B16" s="55">
        <v>0.16</v>
      </c>
      <c r="C16" s="108" t="s">
        <v>53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7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5" t="s">
        <v>2</v>
      </c>
      <c r="B18" s="55">
        <v>0.06</v>
      </c>
      <c r="C18" s="108" t="s">
        <v>66</v>
      </c>
      <c r="D18" s="16">
        <v>3.3000000000000002E-2</v>
      </c>
      <c r="E18" s="16">
        <v>4.0000000000000001E-3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0.3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36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37"/>
      <c r="B20" s="55">
        <v>7.0999999999999994E-2</v>
      </c>
      <c r="C20" s="14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>
        <v>8.2000000000000003E-2</v>
      </c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0.35599999999999998</v>
      </c>
      <c r="E21" s="92">
        <f t="shared" ref="E21:AJ21" si="0">SUM(E3:E20)</f>
        <v>2.5000000000000001E-2</v>
      </c>
      <c r="F21" s="92">
        <f t="shared" si="0"/>
        <v>0.01</v>
      </c>
      <c r="G21" s="92">
        <f t="shared" si="0"/>
        <v>1.3000000000000001E-2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0.11299999999999999</v>
      </c>
      <c r="M21" s="92">
        <f>SUM(M3:M20)</f>
        <v>2.7000000000000003E-2</v>
      </c>
      <c r="N21" s="92">
        <f>SUM(N3:N20)</f>
        <v>8.4000000000000005E-2</v>
      </c>
      <c r="O21" s="92">
        <f t="shared" si="0"/>
        <v>0.03</v>
      </c>
      <c r="P21" s="92">
        <f t="shared" si="0"/>
        <v>7.0000000000000007E-2</v>
      </c>
      <c r="Q21" s="92">
        <f t="shared" si="0"/>
        <v>0</v>
      </c>
      <c r="R21" s="92">
        <f t="shared" si="0"/>
        <v>6.0000000000000001E-3</v>
      </c>
      <c r="S21" s="92">
        <f t="shared" si="0"/>
        <v>0.3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8.2000000000000003E-2</v>
      </c>
      <c r="X21" s="92">
        <f t="shared" si="0"/>
        <v>2.5000000000000001E-2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1.4999999999999999E-2</v>
      </c>
      <c r="AE21" s="92">
        <f t="shared" si="0"/>
        <v>0.03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5.6959999999999997</v>
      </c>
      <c r="E22" s="93">
        <f>E21*$D27</f>
        <v>0.4</v>
      </c>
      <c r="F22" s="93">
        <f>F21*$D27</f>
        <v>0.16</v>
      </c>
      <c r="G22" s="93">
        <f t="shared" ref="G22:Q22" si="1">G21*$D27</f>
        <v>0.20800000000000002</v>
      </c>
      <c r="H22" s="93">
        <f>H21*$D27</f>
        <v>0.6399999999999999</v>
      </c>
      <c r="I22" s="93">
        <f>I21*$D27</f>
        <v>0.48</v>
      </c>
      <c r="J22" s="93">
        <f t="shared" si="1"/>
        <v>0.16</v>
      </c>
      <c r="K22" s="94">
        <f>K21*$D27</f>
        <v>3.2000000000000001E-2</v>
      </c>
      <c r="L22" s="93">
        <f t="shared" si="1"/>
        <v>1.8079999999999998</v>
      </c>
      <c r="M22" s="93">
        <f t="shared" si="1"/>
        <v>0.43200000000000005</v>
      </c>
      <c r="N22" s="93">
        <f t="shared" si="1"/>
        <v>1.3440000000000001</v>
      </c>
      <c r="O22" s="93">
        <f t="shared" si="1"/>
        <v>0.48</v>
      </c>
      <c r="P22" s="93">
        <f>P21*$D27</f>
        <v>1.1200000000000001</v>
      </c>
      <c r="Q22" s="93">
        <f t="shared" si="1"/>
        <v>0</v>
      </c>
      <c r="R22" s="93">
        <f>R21*$D27</f>
        <v>9.6000000000000002E-2</v>
      </c>
      <c r="S22" s="95">
        <f>S21*$D27</f>
        <v>4.8</v>
      </c>
      <c r="T22" s="96">
        <f>T21*$D27</f>
        <v>0</v>
      </c>
      <c r="U22" s="97">
        <f>U21*D27</f>
        <v>3.2000000000000001E-2</v>
      </c>
      <c r="V22" s="97">
        <f t="shared" ref="V22:AA22" si="2">V21*$D27</f>
        <v>0</v>
      </c>
      <c r="W22" s="93">
        <f t="shared" si="2"/>
        <v>1.3120000000000001</v>
      </c>
      <c r="X22" s="93">
        <f t="shared" si="2"/>
        <v>0.4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0.112</v>
      </c>
      <c r="AC22" s="93">
        <f t="shared" si="3"/>
        <v>0</v>
      </c>
      <c r="AD22" s="93">
        <f t="shared" si="3"/>
        <v>0.24</v>
      </c>
      <c r="AE22" s="93">
        <f t="shared" ref="AE22" si="4">AE21*$D27</f>
        <v>0.48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67.5</v>
      </c>
      <c r="K23" s="66">
        <v>369.65</v>
      </c>
      <c r="L23" s="66">
        <v>45.92</v>
      </c>
      <c r="M23" s="66">
        <v>42.63</v>
      </c>
      <c r="N23" s="66">
        <v>39.5</v>
      </c>
      <c r="O23" s="66">
        <v>45</v>
      </c>
      <c r="P23" s="66">
        <v>529.4</v>
      </c>
      <c r="Q23" s="66">
        <v>42.68</v>
      </c>
      <c r="R23" s="77">
        <v>147.22999999999999</v>
      </c>
      <c r="S23" s="69">
        <v>9.68</v>
      </c>
      <c r="T23" s="72">
        <v>561.79999999999995</v>
      </c>
      <c r="U23" s="75">
        <v>14.13</v>
      </c>
      <c r="V23" s="66">
        <v>264.7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163.88</v>
      </c>
      <c r="AC23" s="66">
        <v>223.95</v>
      </c>
      <c r="AD23" s="66">
        <v>53.9</v>
      </c>
      <c r="AE23" s="103">
        <v>271.3</v>
      </c>
      <c r="AF23" s="99">
        <v>87.8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621.20575999999994</v>
      </c>
      <c r="E24" s="98">
        <f t="shared" ref="E24:AJ24" si="10">E22*E23</f>
        <v>28.748000000000005</v>
      </c>
      <c r="F24" s="98">
        <f t="shared" si="10"/>
        <v>154.08000000000001</v>
      </c>
      <c r="G24" s="98">
        <f t="shared" si="10"/>
        <v>26.120640000000002</v>
      </c>
      <c r="H24" s="98">
        <f t="shared" si="10"/>
        <v>59.807999999999993</v>
      </c>
      <c r="I24" s="98">
        <f t="shared" si="10"/>
        <v>25.8</v>
      </c>
      <c r="J24" s="98">
        <f t="shared" si="10"/>
        <v>10.8</v>
      </c>
      <c r="K24" s="98">
        <f t="shared" si="10"/>
        <v>11.828799999999999</v>
      </c>
      <c r="L24" s="98">
        <f t="shared" si="10"/>
        <v>83.023359999999997</v>
      </c>
      <c r="M24" s="98">
        <f t="shared" si="10"/>
        <v>18.416160000000005</v>
      </c>
      <c r="N24" s="98">
        <f t="shared" si="10"/>
        <v>53.088000000000001</v>
      </c>
      <c r="O24" s="98">
        <f t="shared" si="10"/>
        <v>21.599999999999998</v>
      </c>
      <c r="P24" s="98">
        <f t="shared" si="10"/>
        <v>592.928</v>
      </c>
      <c r="Q24" s="98">
        <f t="shared" si="10"/>
        <v>0</v>
      </c>
      <c r="R24" s="98">
        <f t="shared" si="10"/>
        <v>14.134079999999999</v>
      </c>
      <c r="S24" s="98">
        <f t="shared" si="10"/>
        <v>46.463999999999999</v>
      </c>
      <c r="T24" s="98">
        <f t="shared" si="10"/>
        <v>0</v>
      </c>
      <c r="U24" s="98">
        <f t="shared" si="10"/>
        <v>0.45216000000000006</v>
      </c>
      <c r="V24" s="98">
        <f t="shared" si="10"/>
        <v>0</v>
      </c>
      <c r="W24" s="98">
        <f t="shared" si="10"/>
        <v>200.95903999999999</v>
      </c>
      <c r="X24" s="98">
        <f t="shared" si="10"/>
        <v>16.016000000000002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18.354559999999999</v>
      </c>
      <c r="AC24" s="98">
        <f t="shared" si="10"/>
        <v>0</v>
      </c>
      <c r="AD24" s="98">
        <f t="shared" si="10"/>
        <v>12.936</v>
      </c>
      <c r="AE24" s="98">
        <f t="shared" si="10"/>
        <v>130.22399999999999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38">
        <f>SUM(D24:AJ24)</f>
        <v>2146.9865599999998</v>
      </c>
      <c r="E25" s="138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39">
        <f>D25/D27</f>
        <v>134.18665999999999</v>
      </c>
      <c r="E26" s="139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0" t="s">
        <v>16</v>
      </c>
      <c r="M28" s="140"/>
      <c r="N28" s="140"/>
      <c r="O28" s="140"/>
      <c r="P28" s="140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29" t="s">
        <v>0</v>
      </c>
      <c r="E29" s="129"/>
      <c r="F29" s="36"/>
      <c r="G29" s="129" t="s">
        <v>12</v>
      </c>
      <c r="H29" s="129"/>
      <c r="I29" s="129"/>
      <c r="J29" s="129"/>
      <c r="K29" s="129"/>
      <c r="L29" s="36"/>
      <c r="M29" s="36"/>
      <c r="N29" s="36"/>
      <c r="O29" s="36"/>
      <c r="P29" s="36"/>
      <c r="Q29" s="130" t="s">
        <v>0</v>
      </c>
      <c r="R29" s="130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3"/>
      <c r="U30" s="123"/>
      <c r="V30" s="123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2" t="s">
        <v>0</v>
      </c>
      <c r="E31" s="122"/>
      <c r="F31" s="9"/>
      <c r="G31" s="122" t="s">
        <v>12</v>
      </c>
      <c r="H31" s="122"/>
      <c r="I31" s="122"/>
      <c r="J31" s="122"/>
      <c r="K31" s="122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 СВО 3-7 лет</vt:lpstr>
      <vt:lpstr>1,5 до 3х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2025-03-07T05:48:41Z</cp:lastPrinted>
  <dcterms:created xsi:type="dcterms:W3CDTF">2014-07-11T13:42:12Z</dcterms:created>
  <dcterms:modified xsi:type="dcterms:W3CDTF">2025-03-07T05:50:37Z</dcterms:modified>
</cp:coreProperties>
</file>