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X24" i="15" l="1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<sst xmlns="http://schemas.openxmlformats.org/spreadsheetml/2006/main" count="220" uniqueCount="67">
  <si>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</si>
  <si>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</si>
  <si>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</si>
  <si>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</si>
  <si>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</si>
  <si>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</si>
  <si>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</si>
  <si>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</si>
  <si>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</si>
  <si>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</si>
  <si>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</si>
  <si>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</si>
  <si>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</si>
  <si>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</si>
  <si>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</si>
  <si>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</si>
  <si>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</si>
  <si>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</si>
  <si>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</si>
  <si>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</si>
  <si>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</si>
  <si>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</si>
  <si>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</si>
  <si>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</si>
  <si>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</si>
  <si>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</si>
  <si>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</si>
  <si>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</si>
  <si>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</si>
  <si>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</si>
  <si>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</si>
  <si>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</si>
  <si>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</si>
  <si>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</si>
  <si>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</si>
  <si>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</si>
  <si>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</si>
  <si>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</si>
  <si>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</si>
  <si>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</si>
  <si>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</si>
  <si>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</si>
  <si>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</si>
  <si>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</si>
  <si>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</si>
  <si>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</si>
  <si>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</si>
  <si>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</si>
  <si>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</si>
  <si>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</si>
  <si>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</si>
  <si>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</si>
  <si>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рыба св</t>
  </si>
  <si>
    <t>компот из сухофр</t>
  </si>
  <si>
    <t>пшено</t>
  </si>
  <si>
    <t>какао</t>
  </si>
  <si>
    <t>изюи</t>
  </si>
  <si>
    <t>мол сгущ</t>
  </si>
  <si>
    <t>лим кт</t>
  </si>
  <si>
    <t>пряник</t>
  </si>
  <si>
    <t>каша гречневая</t>
  </si>
  <si>
    <t>какао с молоком</t>
  </si>
  <si>
    <t>суп крест со смет</t>
  </si>
  <si>
    <t>свёкла тушёная</t>
  </si>
  <si>
    <t>котлета мясная</t>
  </si>
  <si>
    <t>кефир</t>
  </si>
  <si>
    <t>греча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</si>
</sst>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AG19" sqref="AG19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4"/>
      <c r="B1" s="17"/>
      <c r="C1" s="124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25"/>
      <c r="B2" s="18"/>
      <c r="C2" s="125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66</v>
      </c>
      <c r="K2" s="19" t="s">
        <v>55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56</v>
      </c>
      <c r="AE2" s="91" t="s">
        <v>54</v>
      </c>
      <c r="AF2" s="91" t="s">
        <v>59</v>
      </c>
      <c r="AG2" s="91" t="s">
        <v>65</v>
      </c>
      <c r="AH2" s="91" t="s">
        <v>58</v>
      </c>
      <c r="AI2" s="91" t="s">
        <v>48</v>
      </c>
      <c r="AJ2" s="91" t="s">
        <v>52</v>
      </c>
    </row>
    <row r="3" spans="1:36" ht="15" customHeight="1" x14ac:dyDescent="0.25">
      <c r="A3" s="126" t="s">
        <v>50</v>
      </c>
      <c r="B3" s="21">
        <v>0.14000000000000001</v>
      </c>
      <c r="C3" s="106" t="s">
        <v>60</v>
      </c>
      <c r="D3" s="16"/>
      <c r="E3" s="16">
        <v>4.0000000000000001E-3</v>
      </c>
      <c r="F3" s="16">
        <v>4.0000000000000001E-3</v>
      </c>
      <c r="G3" s="16"/>
      <c r="H3" s="16"/>
      <c r="I3" s="16"/>
      <c r="J3" s="16">
        <v>0.05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26"/>
      <c r="B4" s="21">
        <v>0.18</v>
      </c>
      <c r="C4" s="107" t="s">
        <v>61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26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26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1.0999999999999999E-2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26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3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3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3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3" t="s">
        <v>1</v>
      </c>
      <c r="B11" s="21"/>
      <c r="C11" s="10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3"/>
      <c r="B12" s="21">
        <v>0.18</v>
      </c>
      <c r="C12" s="107" t="s">
        <v>62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48"/>
      <c r="T12" s="22"/>
      <c r="U12" s="16">
        <v>5.0000000000000001E-3</v>
      </c>
      <c r="V12" s="16">
        <v>1.0999999999999999E-2</v>
      </c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23"/>
      <c r="B13" s="21">
        <v>0.15</v>
      </c>
      <c r="C13" s="107" t="s">
        <v>63</v>
      </c>
      <c r="D13" s="16">
        <v>0.05</v>
      </c>
      <c r="E13" s="16"/>
      <c r="F13" s="16">
        <v>5.0000000000000001E-3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0.15</v>
      </c>
      <c r="R13" s="16"/>
      <c r="S13" s="48"/>
      <c r="T13" s="22"/>
      <c r="U13" s="16"/>
      <c r="V13" s="16"/>
      <c r="W13" s="16"/>
      <c r="X13" s="46"/>
      <c r="Y13" s="16">
        <v>5.0000000000000001E-3</v>
      </c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3"/>
      <c r="B14" s="21">
        <v>0.09</v>
      </c>
      <c r="C14" s="107" t="s">
        <v>64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3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0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3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3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3" t="s">
        <v>2</v>
      </c>
      <c r="B18" s="21">
        <v>0.04</v>
      </c>
      <c r="C18" s="107" t="s">
        <v>59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>
        <v>0.04</v>
      </c>
      <c r="AG18" s="102"/>
      <c r="AH18" s="102"/>
      <c r="AI18" s="102"/>
      <c r="AJ18" s="102"/>
    </row>
    <row r="19" spans="1:37" ht="15" customHeight="1" x14ac:dyDescent="0.25">
      <c r="A19" s="123"/>
      <c r="B19" s="21">
        <v>0.2</v>
      </c>
      <c r="C19" s="107" t="s">
        <v>65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0.19600000000000001</v>
      </c>
      <c r="AH19" s="102"/>
      <c r="AI19" s="102"/>
      <c r="AJ19" s="102"/>
    </row>
    <row r="20" spans="1:37" ht="15" customHeight="1" x14ac:dyDescent="0.25">
      <c r="A20" s="123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0.18999999999999997</v>
      </c>
      <c r="E21" s="27">
        <f t="shared" ref="E21:AJ21" si="0">SUM(E3:E20)</f>
        <v>2.4E-2</v>
      </c>
      <c r="F21" s="27">
        <f t="shared" si="0"/>
        <v>2.0000000000000004E-2</v>
      </c>
      <c r="G21" s="27">
        <f t="shared" si="0"/>
        <v>3.0000000000000001E-3</v>
      </c>
      <c r="H21" s="27">
        <f t="shared" si="0"/>
        <v>6.7000000000000004E-2</v>
      </c>
      <c r="I21" s="27">
        <f t="shared" si="0"/>
        <v>3.6999999999999998E-2</v>
      </c>
      <c r="J21" s="27">
        <f t="shared" si="0"/>
        <v>0.05</v>
      </c>
      <c r="K21" s="27">
        <f t="shared" si="0"/>
        <v>2E-3</v>
      </c>
      <c r="L21" s="27">
        <f t="shared" si="0"/>
        <v>2.4E-2</v>
      </c>
      <c r="M21" s="27">
        <f t="shared" si="0"/>
        <v>8.9999999999999993E-3</v>
      </c>
      <c r="N21" s="27">
        <f t="shared" si="0"/>
        <v>8.9999999999999993E-3</v>
      </c>
      <c r="O21" s="27">
        <f t="shared" si="0"/>
        <v>2.7E-2</v>
      </c>
      <c r="P21" s="27">
        <f t="shared" si="0"/>
        <v>0.104</v>
      </c>
      <c r="Q21" s="27">
        <f t="shared" si="0"/>
        <v>0.15</v>
      </c>
      <c r="R21" s="27">
        <f t="shared" si="0"/>
        <v>8.0000000000000002E-3</v>
      </c>
      <c r="S21" s="27">
        <f t="shared" si="0"/>
        <v>0</v>
      </c>
      <c r="T21" s="27">
        <f t="shared" si="0"/>
        <v>0</v>
      </c>
      <c r="U21" s="27">
        <f t="shared" si="0"/>
        <v>5.0000000000000001E-3</v>
      </c>
      <c r="V21" s="27">
        <f t="shared" si="0"/>
        <v>1.0999999999999999E-2</v>
      </c>
      <c r="W21" s="27">
        <f t="shared" si="0"/>
        <v>0.112</v>
      </c>
      <c r="X21" s="27"/>
      <c r="Y21" s="27">
        <f t="shared" si="0"/>
        <v>5.0000000000000001E-3</v>
      </c>
      <c r="Z21" s="27">
        <f t="shared" si="0"/>
        <v>1.0999999999999999E-2</v>
      </c>
      <c r="AA21" s="27">
        <f t="shared" si="0"/>
        <v>0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0.04</v>
      </c>
      <c r="AG21" s="27">
        <f t="shared" si="0"/>
        <v>0.19600000000000001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10.829999999999998</v>
      </c>
      <c r="E22" s="76">
        <f>E21*$D27</f>
        <v>1.3680000000000001</v>
      </c>
      <c r="F22" s="76">
        <f>F21*$D27</f>
        <v>1.1400000000000001</v>
      </c>
      <c r="G22" s="76">
        <f t="shared" ref="G22:AE22" si="1">G21*$D27</f>
        <v>0.17100000000000001</v>
      </c>
      <c r="H22" s="76">
        <f>H21*$D27</f>
        <v>3.8190000000000004</v>
      </c>
      <c r="I22" s="76">
        <f>I21*$D27</f>
        <v>2.109</v>
      </c>
      <c r="J22" s="76">
        <f>J21*$D27</f>
        <v>2.85</v>
      </c>
      <c r="K22" s="76">
        <f>K21*$D27</f>
        <v>0.114</v>
      </c>
      <c r="L22" s="76">
        <f t="shared" si="1"/>
        <v>1.3680000000000001</v>
      </c>
      <c r="M22" s="76">
        <f t="shared" si="1"/>
        <v>0.51300000000000001</v>
      </c>
      <c r="N22" s="76">
        <f t="shared" si="1"/>
        <v>0.51300000000000001</v>
      </c>
      <c r="O22" s="76">
        <f t="shared" si="1"/>
        <v>1.5389999999999999</v>
      </c>
      <c r="P22" s="76">
        <f>P21*$D27</f>
        <v>5.9279999999999999</v>
      </c>
      <c r="Q22" s="76">
        <f t="shared" si="1"/>
        <v>8.5499999999999989</v>
      </c>
      <c r="R22" s="76">
        <f t="shared" si="1"/>
        <v>0.45600000000000002</v>
      </c>
      <c r="S22" s="121">
        <f t="shared" si="1"/>
        <v>0</v>
      </c>
      <c r="T22" s="76">
        <f t="shared" si="1"/>
        <v>0</v>
      </c>
      <c r="U22" s="76">
        <f t="shared" si="1"/>
        <v>0.28500000000000003</v>
      </c>
      <c r="V22" s="76">
        <f t="shared" si="1"/>
        <v>0.627</v>
      </c>
      <c r="W22" s="76">
        <f t="shared" si="1"/>
        <v>6.3840000000000003</v>
      </c>
      <c r="X22" s="76"/>
      <c r="Y22" s="76">
        <f t="shared" si="1"/>
        <v>0.28500000000000003</v>
      </c>
      <c r="Z22" s="76">
        <f t="shared" si="1"/>
        <v>0.627</v>
      </c>
      <c r="AA22" s="76">
        <f t="shared" si="1"/>
        <v>0</v>
      </c>
      <c r="AB22" s="76">
        <f t="shared" si="1"/>
        <v>0</v>
      </c>
      <c r="AC22" s="76">
        <f t="shared" si="1"/>
        <v>0</v>
      </c>
      <c r="AD22" s="76">
        <f t="shared" si="1"/>
        <v>0</v>
      </c>
      <c r="AE22" s="76">
        <f t="shared" si="1"/>
        <v>0.39900000000000002</v>
      </c>
      <c r="AF22" s="76">
        <v>2.35</v>
      </c>
      <c r="AG22" s="76">
        <v>11.15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66.87</v>
      </c>
      <c r="K23" s="30">
        <v>297.10000000000002</v>
      </c>
      <c r="L23" s="30">
        <v>45.92</v>
      </c>
      <c r="M23" s="30">
        <v>42.63</v>
      </c>
      <c r="N23" s="30">
        <v>39.5</v>
      </c>
      <c r="O23" s="30">
        <v>45</v>
      </c>
      <c r="P23" s="30">
        <v>529.4</v>
      </c>
      <c r="Q23" s="30">
        <v>42.68</v>
      </c>
      <c r="R23" s="30">
        <v>147.22999999999999</v>
      </c>
      <c r="S23" s="30">
        <v>9.68</v>
      </c>
      <c r="T23" s="30">
        <v>561.79999999999995</v>
      </c>
      <c r="U23" s="30">
        <v>14.13</v>
      </c>
      <c r="V23" s="30">
        <v>264.7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163.88</v>
      </c>
      <c r="AC23" s="30">
        <v>138.91999999999999</v>
      </c>
      <c r="AD23" s="30">
        <v>223.95</v>
      </c>
      <c r="AE23" s="101">
        <v>54.68</v>
      </c>
      <c r="AF23" s="3">
        <v>185.6</v>
      </c>
      <c r="AG23" s="3">
        <v>87.8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1181.1197999999999</v>
      </c>
      <c r="E24" s="32">
        <f t="shared" ref="E24:AJ24" si="2">E22*E23</f>
        <v>98.31816000000002</v>
      </c>
      <c r="F24" s="32">
        <f t="shared" si="2"/>
        <v>1097.8200000000002</v>
      </c>
      <c r="G24" s="32">
        <f t="shared" si="2"/>
        <v>21.47418</v>
      </c>
      <c r="H24" s="32">
        <f t="shared" si="2"/>
        <v>356.88555000000002</v>
      </c>
      <c r="I24" s="32">
        <f t="shared" si="2"/>
        <v>113.35875</v>
      </c>
      <c r="J24" s="32">
        <f t="shared" si="2"/>
        <v>190.57950000000002</v>
      </c>
      <c r="K24" s="32">
        <f t="shared" si="2"/>
        <v>33.869400000000006</v>
      </c>
      <c r="L24" s="32">
        <f t="shared" si="2"/>
        <v>62.818560000000005</v>
      </c>
      <c r="M24" s="32">
        <f t="shared" si="2"/>
        <v>21.869190000000003</v>
      </c>
      <c r="N24" s="32">
        <f t="shared" si="2"/>
        <v>20.263500000000001</v>
      </c>
      <c r="O24" s="32">
        <f t="shared" si="2"/>
        <v>69.254999999999995</v>
      </c>
      <c r="P24" s="32">
        <f t="shared" si="2"/>
        <v>3138.2831999999999</v>
      </c>
      <c r="Q24" s="32">
        <f t="shared" si="2"/>
        <v>364.91399999999993</v>
      </c>
      <c r="R24" s="32">
        <f t="shared" si="2"/>
        <v>67.136879999999991</v>
      </c>
      <c r="S24" s="32">
        <v>0.98</v>
      </c>
      <c r="T24" s="32">
        <f t="shared" si="2"/>
        <v>0</v>
      </c>
      <c r="U24" s="32">
        <f t="shared" si="2"/>
        <v>4.0270500000000009</v>
      </c>
      <c r="V24" s="32">
        <f t="shared" si="2"/>
        <v>165.96689999999998</v>
      </c>
      <c r="W24" s="32">
        <f t="shared" si="2"/>
        <v>977.83727999999996</v>
      </c>
      <c r="X24" s="32">
        <f t="shared" si="2"/>
        <v>0</v>
      </c>
      <c r="Y24" s="32">
        <f t="shared" si="2"/>
        <v>11.4114</v>
      </c>
      <c r="Z24" s="32">
        <f t="shared" si="2"/>
        <v>419.11815000000001</v>
      </c>
      <c r="AA24" s="32">
        <f t="shared" si="2"/>
        <v>0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21.817320000000002</v>
      </c>
      <c r="AF24" s="32">
        <f t="shared" si="2"/>
        <v>436.16</v>
      </c>
      <c r="AG24" s="32">
        <f t="shared" si="2"/>
        <v>978.97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9854.2537699999975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172.88164508771925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57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AG8" sqref="AG8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4"/>
      <c r="B1" s="17"/>
      <c r="C1" s="124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25"/>
      <c r="B2" s="18"/>
      <c r="C2" s="125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66</v>
      </c>
      <c r="K2" s="19" t="s">
        <v>55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54</v>
      </c>
      <c r="AF2" s="117" t="s">
        <v>59</v>
      </c>
      <c r="AG2" s="117" t="s">
        <v>65</v>
      </c>
      <c r="AH2" s="117" t="s">
        <v>48</v>
      </c>
      <c r="AI2" s="117" t="s">
        <v>52</v>
      </c>
      <c r="AJ2" s="117" t="s">
        <v>49</v>
      </c>
    </row>
    <row r="3" spans="1:36" x14ac:dyDescent="0.25">
      <c r="A3" s="126" t="s">
        <v>50</v>
      </c>
      <c r="B3" s="21">
        <v>0.14000000000000001</v>
      </c>
      <c r="C3" s="106" t="s">
        <v>60</v>
      </c>
      <c r="D3" s="16"/>
      <c r="E3" s="16">
        <v>4.0000000000000001E-3</v>
      </c>
      <c r="F3" s="16">
        <v>4.0000000000000001E-3</v>
      </c>
      <c r="G3" s="16"/>
      <c r="H3" s="16"/>
      <c r="I3" s="16"/>
      <c r="J3" s="16">
        <v>0.05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26"/>
      <c r="B4" s="21">
        <v>0.18</v>
      </c>
      <c r="C4" s="107" t="s">
        <v>61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26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26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26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3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3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3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3" t="s">
        <v>1</v>
      </c>
      <c r="B11" s="21"/>
      <c r="C11" s="10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3"/>
      <c r="B12" s="21">
        <v>0.18</v>
      </c>
      <c r="C12" s="107" t="s">
        <v>62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x14ac:dyDescent="0.25">
      <c r="A13" s="123"/>
      <c r="B13" s="21">
        <v>0.15</v>
      </c>
      <c r="C13" s="107" t="s">
        <v>63</v>
      </c>
      <c r="D13" s="16">
        <v>0.05</v>
      </c>
      <c r="E13" s="16"/>
      <c r="F13" s="16">
        <v>5.0000000000000001E-3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0.15</v>
      </c>
      <c r="R13" s="16"/>
      <c r="S13" s="48"/>
      <c r="T13" s="22"/>
      <c r="U13" s="16"/>
      <c r="V13" s="16"/>
      <c r="W13" s="16"/>
      <c r="X13" s="46"/>
      <c r="Y13" s="16">
        <v>5.0000000000000001E-3</v>
      </c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3"/>
      <c r="B14" s="21">
        <v>0.09</v>
      </c>
      <c r="C14" s="107" t="s">
        <v>64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3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3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3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3" t="s">
        <v>2</v>
      </c>
      <c r="B18" s="21">
        <v>0.04</v>
      </c>
      <c r="C18" s="107" t="s">
        <v>59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>
        <v>0.04</v>
      </c>
      <c r="AG18" s="102"/>
      <c r="AH18" s="102"/>
      <c r="AI18" s="102"/>
      <c r="AJ18" s="102"/>
    </row>
    <row r="19" spans="1:36" x14ac:dyDescent="0.25">
      <c r="A19" s="123"/>
      <c r="B19" s="21">
        <v>0.2</v>
      </c>
      <c r="C19" s="107" t="s">
        <v>65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0.22500000000000001</v>
      </c>
      <c r="AH19" s="102"/>
      <c r="AI19" s="102"/>
      <c r="AJ19" s="102"/>
    </row>
    <row r="20" spans="1:36" x14ac:dyDescent="0.25">
      <c r="A20" s="123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0.18999999999999997</v>
      </c>
      <c r="E21" s="110">
        <f t="shared" ref="E21:AJ21" si="0">SUM(E3:E20)</f>
        <v>2.4E-2</v>
      </c>
      <c r="F21" s="110">
        <f t="shared" si="0"/>
        <v>2.0000000000000004E-2</v>
      </c>
      <c r="G21" s="110">
        <f t="shared" si="0"/>
        <v>3.0000000000000001E-3</v>
      </c>
      <c r="H21" s="110">
        <f t="shared" si="0"/>
        <v>6.7000000000000004E-2</v>
      </c>
      <c r="I21" s="110">
        <f t="shared" si="0"/>
        <v>3.6999999999999998E-2</v>
      </c>
      <c r="J21" s="110">
        <f t="shared" si="0"/>
        <v>0.05</v>
      </c>
      <c r="K21" s="110">
        <f t="shared" si="0"/>
        <v>2E-3</v>
      </c>
      <c r="L21" s="110">
        <f t="shared" si="0"/>
        <v>2.4E-2</v>
      </c>
      <c r="M21" s="110">
        <f t="shared" si="0"/>
        <v>8.9999999999999993E-3</v>
      </c>
      <c r="N21" s="110">
        <f t="shared" si="0"/>
        <v>8.9999999999999993E-3</v>
      </c>
      <c r="O21" s="110">
        <f t="shared" si="0"/>
        <v>2.7E-2</v>
      </c>
      <c r="P21" s="110">
        <f t="shared" si="0"/>
        <v>0.104</v>
      </c>
      <c r="Q21" s="110">
        <f t="shared" si="0"/>
        <v>0.15</v>
      </c>
      <c r="R21" s="110">
        <f t="shared" si="0"/>
        <v>8.0000000000000002E-3</v>
      </c>
      <c r="S21" s="110">
        <f t="shared" si="0"/>
        <v>0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5.0000000000000001E-3</v>
      </c>
      <c r="Z21" s="110">
        <f t="shared" si="0"/>
        <v>0.01</v>
      </c>
      <c r="AA21" s="110">
        <f t="shared" si="0"/>
        <v>0</v>
      </c>
      <c r="AB21" s="110">
        <f t="shared" si="0"/>
        <v>0</v>
      </c>
      <c r="AC21" s="110">
        <f t="shared" si="0"/>
        <v>0</v>
      </c>
      <c r="AD21" s="110">
        <f t="shared" si="0"/>
        <v>0</v>
      </c>
      <c r="AE21" s="110">
        <f t="shared" si="0"/>
        <v>7.0000000000000001E-3</v>
      </c>
      <c r="AF21" s="110">
        <f t="shared" si="0"/>
        <v>0.04</v>
      </c>
      <c r="AG21" s="110">
        <f t="shared" si="0"/>
        <v>0.22500000000000001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0.18999999999999997</v>
      </c>
      <c r="E22" s="112">
        <f>E21*$D27</f>
        <v>2.4E-2</v>
      </c>
      <c r="F22" s="112">
        <f>F21*$D27</f>
        <v>2.0000000000000004E-2</v>
      </c>
      <c r="G22" s="118">
        <f t="shared" ref="G22:U22" si="1">G21*$D27</f>
        <v>3.0000000000000001E-3</v>
      </c>
      <c r="H22" s="112">
        <f>H21*$D27</f>
        <v>6.7000000000000004E-2</v>
      </c>
      <c r="I22" s="112">
        <f>I21*$D27</f>
        <v>3.6999999999999998E-2</v>
      </c>
      <c r="J22" s="112">
        <f>J21*$D27</f>
        <v>0.05</v>
      </c>
      <c r="K22" s="118">
        <f>K21*$D27</f>
        <v>2E-3</v>
      </c>
      <c r="L22" s="112">
        <f t="shared" si="1"/>
        <v>2.4E-2</v>
      </c>
      <c r="M22" s="112">
        <f t="shared" si="1"/>
        <v>8.9999999999999993E-3</v>
      </c>
      <c r="N22" s="112">
        <f t="shared" si="1"/>
        <v>8.9999999999999993E-3</v>
      </c>
      <c r="O22" s="112">
        <f t="shared" si="1"/>
        <v>2.7E-2</v>
      </c>
      <c r="P22" s="112">
        <f>P21*$D27</f>
        <v>0.104</v>
      </c>
      <c r="Q22" s="112">
        <f t="shared" si="1"/>
        <v>0.15</v>
      </c>
      <c r="R22" s="112">
        <f t="shared" si="1"/>
        <v>8.0000000000000002E-3</v>
      </c>
      <c r="S22" s="113">
        <f>S21*$D27</f>
        <v>0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0.112</v>
      </c>
      <c r="X22" s="114"/>
      <c r="Y22" s="118">
        <f>Y21*$D27</f>
        <v>5.0000000000000001E-3</v>
      </c>
      <c r="Z22" s="112">
        <f>Z21*D27</f>
        <v>0.01</v>
      </c>
      <c r="AA22" s="112">
        <f>AA21*$D27</f>
        <v>0</v>
      </c>
      <c r="AB22" s="118">
        <f t="shared" ref="AB22:AJ22" si="2">AB21*$D27</f>
        <v>0</v>
      </c>
      <c r="AC22" s="112">
        <f t="shared" si="2"/>
        <v>0</v>
      </c>
      <c r="AD22" s="112">
        <f t="shared" si="2"/>
        <v>0</v>
      </c>
      <c r="AE22" s="112">
        <f t="shared" si="2"/>
        <v>7.0000000000000001E-3</v>
      </c>
      <c r="AF22" s="112">
        <f t="shared" si="2"/>
        <v>0.04</v>
      </c>
      <c r="AG22" s="118">
        <f t="shared" si="2"/>
        <v>0.22500000000000001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66.87</v>
      </c>
      <c r="K23" s="115">
        <v>297.10000000000002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54.68</v>
      </c>
      <c r="AF23" s="55">
        <v>185.6</v>
      </c>
      <c r="AG23" s="55">
        <v>87.8</v>
      </c>
      <c r="AH23" s="55">
        <v>345.67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19.664999999999996</v>
      </c>
      <c r="E24" s="116">
        <f t="shared" ref="E24:AJ24" si="3">E22*E23</f>
        <v>1.7232000000000001</v>
      </c>
      <c r="F24" s="116">
        <f t="shared" si="3"/>
        <v>18.754000000000005</v>
      </c>
      <c r="G24" s="116">
        <f t="shared" si="3"/>
        <v>0.36870000000000003</v>
      </c>
      <c r="H24" s="116">
        <f t="shared" si="3"/>
        <v>6.2611500000000007</v>
      </c>
      <c r="I24" s="116">
        <f t="shared" si="3"/>
        <v>1.9887499999999998</v>
      </c>
      <c r="J24" s="116">
        <f t="shared" si="3"/>
        <v>3.3435000000000006</v>
      </c>
      <c r="K24" s="116">
        <f t="shared" si="3"/>
        <v>0.59420000000000006</v>
      </c>
      <c r="L24" s="116">
        <f t="shared" si="3"/>
        <v>1.0176000000000001</v>
      </c>
      <c r="M24" s="116">
        <f t="shared" si="3"/>
        <v>0.31859999999999994</v>
      </c>
      <c r="N24" s="116">
        <f t="shared" si="3"/>
        <v>0.33029999999999998</v>
      </c>
      <c r="O24" s="116">
        <f t="shared" si="3"/>
        <v>0.99629999999999996</v>
      </c>
      <c r="P24" s="119">
        <f t="shared" si="3"/>
        <v>55.057599999999994</v>
      </c>
      <c r="Q24" s="116">
        <f t="shared" si="3"/>
        <v>5.835</v>
      </c>
      <c r="R24" s="116">
        <f t="shared" si="3"/>
        <v>1.1559999999999999</v>
      </c>
      <c r="S24" s="116">
        <f t="shared" si="3"/>
        <v>0</v>
      </c>
      <c r="T24" s="116">
        <f t="shared" si="3"/>
        <v>0</v>
      </c>
      <c r="U24" s="116">
        <f t="shared" si="3"/>
        <v>6.9000000000000006E-2</v>
      </c>
      <c r="V24" s="116">
        <f t="shared" si="3"/>
        <v>2.6869999999999998</v>
      </c>
      <c r="W24" s="116">
        <f t="shared" si="3"/>
        <v>16.396800000000002</v>
      </c>
      <c r="X24" s="116">
        <f t="shared" si="3"/>
        <v>0</v>
      </c>
      <c r="Y24" s="116">
        <f t="shared" si="3"/>
        <v>0.19800000000000001</v>
      </c>
      <c r="Z24" s="116">
        <f t="shared" si="3"/>
        <v>6.6845000000000008</v>
      </c>
      <c r="AA24" s="116">
        <f t="shared" si="3"/>
        <v>0</v>
      </c>
      <c r="AB24" s="116">
        <f t="shared" si="3"/>
        <v>0</v>
      </c>
      <c r="AC24" s="116">
        <f t="shared" si="3"/>
        <v>0</v>
      </c>
      <c r="AD24" s="116">
        <f t="shared" si="3"/>
        <v>0</v>
      </c>
      <c r="AE24" s="116">
        <f t="shared" si="3"/>
        <v>0.38275999999999999</v>
      </c>
      <c r="AF24" s="116">
        <f t="shared" si="3"/>
        <v>7.4239999999999995</v>
      </c>
      <c r="AG24" s="116">
        <f t="shared" si="3"/>
        <v>19.754999999999999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171.00696000000002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171.00696000000002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AF19" sqref="AF19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38"/>
      <c r="B1" s="140"/>
      <c r="C1" s="142" t="s">
        <v>7</v>
      </c>
      <c r="D1" s="143" t="s">
        <v>7</v>
      </c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4"/>
    </row>
    <row r="2" spans="1:67" ht="44.25" customHeight="1" x14ac:dyDescent="0.25">
      <c r="A2" s="139"/>
      <c r="B2" s="141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66</v>
      </c>
      <c r="K2" s="63" t="s">
        <v>55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54</v>
      </c>
      <c r="AE2" s="100" t="s">
        <v>59</v>
      </c>
      <c r="AF2" s="91" t="s">
        <v>65</v>
      </c>
      <c r="AG2" s="91" t="s">
        <v>48</v>
      </c>
      <c r="AH2" s="91" t="s">
        <v>52</v>
      </c>
      <c r="AI2" s="91" t="s">
        <v>57</v>
      </c>
      <c r="AJ2" s="91" t="s">
        <v>49</v>
      </c>
    </row>
    <row r="3" spans="1:67" ht="15" customHeight="1" x14ac:dyDescent="0.25">
      <c r="A3" s="145" t="s">
        <v>50</v>
      </c>
      <c r="B3" s="55">
        <v>0.1</v>
      </c>
      <c r="C3" t="s">
        <v>60</v>
      </c>
      <c r="D3" s="16"/>
      <c r="E3" s="16">
        <v>3.0000000000000001E-3</v>
      </c>
      <c r="F3" s="16">
        <v>3.0000000000000001E-3</v>
      </c>
      <c r="G3" s="16"/>
      <c r="H3" s="16"/>
      <c r="I3" s="16"/>
      <c r="J3" s="16">
        <v>3.5000000000000003E-2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46"/>
      <c r="B4" s="55">
        <v>0.15</v>
      </c>
      <c r="C4" s="108" t="s">
        <v>61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46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46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47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0.107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5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36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37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5" t="s">
        <v>1</v>
      </c>
      <c r="B11" s="55"/>
      <c r="C11" s="10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36"/>
      <c r="B12" s="55">
        <v>0.18</v>
      </c>
      <c r="C12" s="108" t="s">
        <v>62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36"/>
      <c r="B13" s="55">
        <v>0.14000000000000001</v>
      </c>
      <c r="C13" s="108" t="s">
        <v>63</v>
      </c>
      <c r="D13" s="16">
        <v>0.03</v>
      </c>
      <c r="E13" s="16"/>
      <c r="F13" s="16">
        <v>4.0000000000000001E-3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0.13</v>
      </c>
      <c r="R13" s="16"/>
      <c r="S13" s="68"/>
      <c r="T13" s="71"/>
      <c r="U13" s="74"/>
      <c r="V13" s="16"/>
      <c r="W13" s="16"/>
      <c r="X13" s="16">
        <v>4.0000000000000001E-3</v>
      </c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36"/>
      <c r="B14" s="55">
        <v>7.0000000000000007E-2</v>
      </c>
      <c r="C14" s="108" t="s">
        <v>64</v>
      </c>
      <c r="D14" s="16">
        <v>1.4999999999999999E-2</v>
      </c>
      <c r="E14" s="16"/>
      <c r="F14" s="16">
        <v>5.0000000000000001E-3</v>
      </c>
      <c r="G14" s="16"/>
      <c r="H14" s="16">
        <v>1.2999999999999999E-2</v>
      </c>
      <c r="I14" s="16"/>
      <c r="J14" s="16"/>
      <c r="K14" s="16"/>
      <c r="L14" s="16"/>
      <c r="M14" s="16"/>
      <c r="N14" s="16"/>
      <c r="O14" s="16"/>
      <c r="P14" s="16">
        <v>0.08</v>
      </c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36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36"/>
      <c r="B16" s="55">
        <v>0.16</v>
      </c>
      <c r="C16" s="108" t="s">
        <v>53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37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5" t="s">
        <v>2</v>
      </c>
      <c r="B18" s="55">
        <v>0.03</v>
      </c>
      <c r="C18" s="108" t="s">
        <v>59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/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>
        <v>0.03</v>
      </c>
      <c r="AF18" s="102"/>
      <c r="AG18" s="102"/>
      <c r="AH18" s="102"/>
      <c r="AI18" s="102"/>
      <c r="AJ18" s="102"/>
    </row>
    <row r="19" spans="1:36" ht="15" customHeight="1" x14ac:dyDescent="0.25">
      <c r="A19" s="136"/>
      <c r="B19" s="55">
        <v>0.18</v>
      </c>
      <c r="C19" s="108" t="s">
        <v>65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>
        <v>0.187</v>
      </c>
      <c r="AG19" s="102"/>
      <c r="AH19" s="102"/>
      <c r="AI19" s="102"/>
      <c r="AJ19" s="102"/>
    </row>
    <row r="20" spans="1:36" ht="15" customHeight="1" x14ac:dyDescent="0.25">
      <c r="A20" s="137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0.12</v>
      </c>
      <c r="E21" s="92">
        <f t="shared" ref="E21:AJ21" si="0">SUM(E3:E20)</f>
        <v>2.1000000000000001E-2</v>
      </c>
      <c r="F21" s="92">
        <f t="shared" si="0"/>
        <v>1.6E-2</v>
      </c>
      <c r="G21" s="92">
        <f t="shared" si="0"/>
        <v>3.0000000000000001E-3</v>
      </c>
      <c r="H21" s="92">
        <f t="shared" si="0"/>
        <v>5.2999999999999992E-2</v>
      </c>
      <c r="I21" s="92">
        <f t="shared" si="0"/>
        <v>0.03</v>
      </c>
      <c r="J21" s="92">
        <f t="shared" si="0"/>
        <v>3.5000000000000003E-2</v>
      </c>
      <c r="K21" s="92">
        <f t="shared" si="0"/>
        <v>2E-3</v>
      </c>
      <c r="L21" s="92">
        <f t="shared" si="0"/>
        <v>2.4E-2</v>
      </c>
      <c r="M21" s="92">
        <f>SUM(M3:M20)</f>
        <v>8.9999999999999993E-3</v>
      </c>
      <c r="N21" s="92">
        <f>SUM(N3:N20)</f>
        <v>8.9999999999999993E-3</v>
      </c>
      <c r="O21" s="92">
        <f t="shared" si="0"/>
        <v>2.7E-2</v>
      </c>
      <c r="P21" s="92">
        <f t="shared" si="0"/>
        <v>0.08</v>
      </c>
      <c r="Q21" s="92">
        <f t="shared" si="0"/>
        <v>0.13</v>
      </c>
      <c r="R21" s="92">
        <f t="shared" si="0"/>
        <v>6.0000000000000001E-3</v>
      </c>
      <c r="S21" s="92">
        <f t="shared" si="0"/>
        <v>0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0.107</v>
      </c>
      <c r="X21" s="92">
        <f t="shared" si="0"/>
        <v>4.0000000000000001E-3</v>
      </c>
      <c r="Y21" s="92">
        <f t="shared" si="0"/>
        <v>0.01</v>
      </c>
      <c r="Z21" s="92">
        <f t="shared" si="0"/>
        <v>0</v>
      </c>
      <c r="AA21" s="92">
        <f t="shared" si="0"/>
        <v>0</v>
      </c>
      <c r="AB21" s="92">
        <f t="shared" si="0"/>
        <v>0</v>
      </c>
      <c r="AC21" s="92">
        <f t="shared" si="0"/>
        <v>0</v>
      </c>
      <c r="AD21" s="92">
        <f t="shared" si="0"/>
        <v>7.0000000000000001E-3</v>
      </c>
      <c r="AE21" s="92">
        <f t="shared" si="0"/>
        <v>0.03</v>
      </c>
      <c r="AF21" s="92">
        <f t="shared" si="0"/>
        <v>0.187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1.7999999999999998</v>
      </c>
      <c r="E22" s="93">
        <f>E21*$D27</f>
        <v>0.315</v>
      </c>
      <c r="F22" s="93">
        <f>F21*$D27</f>
        <v>0.24</v>
      </c>
      <c r="G22" s="93">
        <f t="shared" ref="G22:Q22" si="1">G21*$D27</f>
        <v>4.4999999999999998E-2</v>
      </c>
      <c r="H22" s="93">
        <f>H21*$D27</f>
        <v>0.79499999999999993</v>
      </c>
      <c r="I22" s="93">
        <f>I21*$D27</f>
        <v>0.44999999999999996</v>
      </c>
      <c r="J22" s="93">
        <f t="shared" si="1"/>
        <v>0.52500000000000002</v>
      </c>
      <c r="K22" s="94">
        <f>K21*$D27</f>
        <v>0.03</v>
      </c>
      <c r="L22" s="93">
        <f t="shared" si="1"/>
        <v>0.36</v>
      </c>
      <c r="M22" s="93">
        <f t="shared" si="1"/>
        <v>0.13499999999999998</v>
      </c>
      <c r="N22" s="93">
        <f t="shared" si="1"/>
        <v>0.13499999999999998</v>
      </c>
      <c r="O22" s="93">
        <f t="shared" si="1"/>
        <v>0.40499999999999997</v>
      </c>
      <c r="P22" s="93">
        <f>P21*$D27</f>
        <v>1.2</v>
      </c>
      <c r="Q22" s="93">
        <f t="shared" si="1"/>
        <v>1.9500000000000002</v>
      </c>
      <c r="R22" s="93">
        <f>R21*$D27</f>
        <v>0.09</v>
      </c>
      <c r="S22" s="95">
        <f>S21*$D27</f>
        <v>0</v>
      </c>
      <c r="T22" s="96">
        <f>T21*$D27</f>
        <v>0</v>
      </c>
      <c r="U22" s="97">
        <f>U21*D27</f>
        <v>0.03</v>
      </c>
      <c r="V22" s="97">
        <f t="shared" ref="V22:AA22" si="2">V21*$D27</f>
        <v>0.12</v>
      </c>
      <c r="W22" s="93">
        <f t="shared" si="2"/>
        <v>1.605</v>
      </c>
      <c r="X22" s="93">
        <f t="shared" si="2"/>
        <v>0.06</v>
      </c>
      <c r="Y22" s="93">
        <f t="shared" si="2"/>
        <v>0.15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</v>
      </c>
      <c r="AC22" s="93">
        <f t="shared" si="3"/>
        <v>0</v>
      </c>
      <c r="AD22" s="93">
        <f t="shared" si="3"/>
        <v>0.105</v>
      </c>
      <c r="AE22" s="93">
        <f t="shared" ref="AE22" si="4">AE21*$D27</f>
        <v>0.44999999999999996</v>
      </c>
      <c r="AF22" s="93">
        <f t="shared" ref="AF22" si="5">AF21*$D27</f>
        <v>2.8050000000000002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66.87</v>
      </c>
      <c r="K23" s="66">
        <v>297.10000000000002</v>
      </c>
      <c r="L23" s="66">
        <v>45.92</v>
      </c>
      <c r="M23" s="66">
        <v>42.63</v>
      </c>
      <c r="N23" s="66">
        <v>39.5</v>
      </c>
      <c r="O23" s="66">
        <v>45</v>
      </c>
      <c r="P23" s="66">
        <v>529.4</v>
      </c>
      <c r="Q23" s="66">
        <v>42.68</v>
      </c>
      <c r="R23" s="77">
        <v>147.22999999999999</v>
      </c>
      <c r="S23" s="69">
        <v>9.68</v>
      </c>
      <c r="T23" s="72">
        <v>561.79999999999995</v>
      </c>
      <c r="U23" s="75">
        <v>14.13</v>
      </c>
      <c r="V23" s="66">
        <v>264.7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163.88</v>
      </c>
      <c r="AC23" s="66">
        <v>223.95</v>
      </c>
      <c r="AD23" s="66">
        <v>54.68</v>
      </c>
      <c r="AE23" s="103">
        <v>185.6</v>
      </c>
      <c r="AF23" s="99">
        <v>87.8</v>
      </c>
      <c r="AG23" s="99">
        <v>357.55</v>
      </c>
      <c r="AH23" s="99">
        <v>257.01</v>
      </c>
      <c r="AI23" s="99">
        <v>284</v>
      </c>
      <c r="AJ23" s="99">
        <v>140.36000000000001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196.30799999999999</v>
      </c>
      <c r="E24" s="98">
        <f t="shared" ref="E24:AJ24" si="10">E22*E23</f>
        <v>22.639050000000001</v>
      </c>
      <c r="F24" s="98">
        <f t="shared" si="10"/>
        <v>231.12</v>
      </c>
      <c r="G24" s="98">
        <f t="shared" si="10"/>
        <v>5.6510999999999996</v>
      </c>
      <c r="H24" s="98">
        <f t="shared" si="10"/>
        <v>74.292749999999998</v>
      </c>
      <c r="I24" s="98">
        <f t="shared" si="10"/>
        <v>24.187499999999996</v>
      </c>
      <c r="J24" s="98">
        <f t="shared" si="10"/>
        <v>35.106750000000005</v>
      </c>
      <c r="K24" s="98">
        <f t="shared" si="10"/>
        <v>8.9130000000000003</v>
      </c>
      <c r="L24" s="98">
        <f t="shared" si="10"/>
        <v>16.531199999999998</v>
      </c>
      <c r="M24" s="98">
        <f t="shared" si="10"/>
        <v>5.7550499999999998</v>
      </c>
      <c r="N24" s="98">
        <f t="shared" si="10"/>
        <v>5.3324999999999996</v>
      </c>
      <c r="O24" s="98">
        <f t="shared" si="10"/>
        <v>18.224999999999998</v>
      </c>
      <c r="P24" s="98">
        <f t="shared" si="10"/>
        <v>635.28</v>
      </c>
      <c r="Q24" s="98">
        <f t="shared" si="10"/>
        <v>83.226000000000013</v>
      </c>
      <c r="R24" s="98">
        <f t="shared" si="10"/>
        <v>13.250699999999998</v>
      </c>
      <c r="S24" s="98">
        <f t="shared" si="10"/>
        <v>0</v>
      </c>
      <c r="T24" s="98">
        <f t="shared" si="10"/>
        <v>0</v>
      </c>
      <c r="U24" s="98">
        <f t="shared" si="10"/>
        <v>0.4239</v>
      </c>
      <c r="V24" s="98">
        <f t="shared" si="10"/>
        <v>31.763999999999996</v>
      </c>
      <c r="W24" s="98">
        <f t="shared" si="10"/>
        <v>245.83784999999997</v>
      </c>
      <c r="X24" s="98">
        <f t="shared" si="10"/>
        <v>2.4023999999999996</v>
      </c>
      <c r="Y24" s="98">
        <f t="shared" si="10"/>
        <v>100.2675</v>
      </c>
      <c r="Z24" s="98">
        <f t="shared" si="10"/>
        <v>0</v>
      </c>
      <c r="AA24" s="98">
        <f t="shared" si="10"/>
        <v>0</v>
      </c>
      <c r="AB24" s="98">
        <f t="shared" si="10"/>
        <v>0</v>
      </c>
      <c r="AC24" s="98">
        <f t="shared" si="10"/>
        <v>0</v>
      </c>
      <c r="AD24" s="98">
        <f t="shared" si="10"/>
        <v>5.7413999999999996</v>
      </c>
      <c r="AE24" s="98">
        <f t="shared" si="10"/>
        <v>83.52</v>
      </c>
      <c r="AF24" s="98">
        <f t="shared" si="10"/>
        <v>246.279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8">
        <f>SUM(D24:AJ24)</f>
        <v>2092.05465</v>
      </c>
      <c r="E25" s="148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9">
        <f>D25/D27</f>
        <v>139.47031000000001</v>
      </c>
      <c r="E26" s="149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15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0" t="s">
        <v>16</v>
      </c>
      <c r="M28" s="150"/>
      <c r="N28" s="150"/>
      <c r="O28" s="150"/>
      <c r="P28" s="150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2" t="s">
        <v>0</v>
      </c>
      <c r="E31" s="122"/>
      <c r="F31" s="9"/>
      <c r="G31" s="122" t="s">
        <v>12</v>
      </c>
      <c r="H31" s="122"/>
      <c r="I31" s="122"/>
      <c r="J31" s="122"/>
      <c r="K31" s="122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3-7 лет</vt:lpstr>
      <vt:lpstr> СВО 3-7 лет</vt:lpstr>
      <vt:lpstr>1,5 до 3х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2025-03-06T07:15:32Z</cp:lastPrinted>
  <dcterms:created xsi:type="dcterms:W3CDTF">2014-07-11T13:42:12Z</dcterms:created>
  <dcterms:modified xsi:type="dcterms:W3CDTF">2025-03-06T07:18:35Z</dcterms:modified>
</cp:coreProperties>
</file>