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720" yWindow="435" windowWidth="14115" windowHeight="7710"/>
  </bookViews>
  <sheets>
    <sheet name="3-7 лет" sheetId="1" r:id="rId1"/>
    <sheet name=" СВО 3-7 лет" sheetId="15" r:id="rId2"/>
    <sheet name="1,5 до 3х" sheetId="7" r:id="rId3"/>
  </sheets>
  <definedNames>
    <definedName name="_xlnm.Print_Area" localSheetId="0">'3-7 лет'!$A$1:$AJ$53</definedName>
  </definedNames>
  <calcPr calcId="152511" calcMode="manual"/>
</workbook>
</file>

<file path=xl/calcChain.xml><?xml version="1.0" encoding="utf-8"?>
<calcChain xmlns="http://schemas.openxmlformats.org/spreadsheetml/2006/main">
  <c r="N21" i="7" l="1"/>
  <c r="M21" i="7"/>
  <c r="U22" i="1" l="1"/>
  <c r="T21" i="1"/>
  <c r="T22" i="1" s="1"/>
  <c r="U21" i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F21" i="1"/>
  <c r="AG21" i="1"/>
  <c r="AH21" i="1"/>
  <c r="AI21" i="1"/>
  <c r="AJ21" i="1"/>
  <c r="X24" i="15" l="1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AE24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<sst xmlns="http://schemas.openxmlformats.org/spreadsheetml/2006/main" count="222" uniqueCount="69">
  <si>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</si>
  <si>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</si>
  <si>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</si>
  <si>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</si>
  <si>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</si>
  <si>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</si>
  <si>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</si>
  <si>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</si>
  <si>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</si>
  <si>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</si>
  <si>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</si>
  <si>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</si>
  <si>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</si>
  <si>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</si>
  <si>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</si>
  <si>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</si>
  <si>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</si>
  <si>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</si>
  <si>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</si>
  <si>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</si>
  <si>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</si>
  <si>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</si>
  <si>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</si>
  <si>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</si>
  <si>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</si>
  <si>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</si>
  <si>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</si>
  <si>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</si>
  <si>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</si>
  <si>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</si>
  <si>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</si>
  <si>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</si>
  <si>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</si>
  <si>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</si>
  <si>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</si>
  <si>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</si>
  <si>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</si>
  <si>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</si>
  <si>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</si>
  <si>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</si>
  <si>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</si>
  <si>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</si>
  <si>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</si>
  <si>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</si>
  <si>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</si>
  <si>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</si>
  <si>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</si>
  <si>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</si>
  <si>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</si>
  <si>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</si>
  <si>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</si>
  <si>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</si>
  <si>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рыба св</t>
  </si>
  <si>
    <t>компот из сухофр</t>
  </si>
  <si>
    <t>ряженка</t>
  </si>
  <si>
    <t>коф нап из цикор</t>
  </si>
  <si>
    <t>икра морковная</t>
  </si>
  <si>
    <t>цикор</t>
  </si>
  <si>
    <t>вермиш</t>
  </si>
  <si>
    <t>изюи</t>
  </si>
  <si>
    <t>мол сгущ</t>
  </si>
  <si>
    <t>лим кт</t>
  </si>
  <si>
    <t>рис</t>
  </si>
  <si>
    <t>суп мол вермиш</t>
  </si>
  <si>
    <t>борщ с фас со смет</t>
  </si>
  <si>
    <t>жаркое по-дом</t>
  </si>
  <si>
    <t>запеканка рис с тв</t>
  </si>
  <si>
    <t>молоко сгущ</t>
  </si>
  <si>
    <t>фасоль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</si>
</sst>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K28"/>
  <sheetViews>
    <sheetView tabSelected="1" view="pageBreakPreview" zoomScale="87" zoomScaleNormal="80" zoomScaleSheetLayoutView="87" workbookViewId="0">
      <selection activeCell="Y12" sqref="Y12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24"/>
      <c r="B1" s="17"/>
      <c r="C1" s="124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49.5" x14ac:dyDescent="0.25">
      <c r="A2" s="125"/>
      <c r="B2" s="18"/>
      <c r="C2" s="125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58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59</v>
      </c>
      <c r="AE2" s="91" t="s">
        <v>62</v>
      </c>
      <c r="AF2" s="91" t="s">
        <v>68</v>
      </c>
      <c r="AG2" s="91" t="s">
        <v>60</v>
      </c>
      <c r="AH2" s="91" t="s">
        <v>61</v>
      </c>
      <c r="AI2" s="91" t="s">
        <v>48</v>
      </c>
      <c r="AJ2" s="91" t="s">
        <v>52</v>
      </c>
    </row>
    <row r="3" spans="1:36" ht="15" customHeight="1" x14ac:dyDescent="0.25">
      <c r="A3" s="126" t="s">
        <v>50</v>
      </c>
      <c r="B3" s="21">
        <v>0.18</v>
      </c>
      <c r="C3" s="106" t="s">
        <v>63</v>
      </c>
      <c r="D3" s="16">
        <v>0.126</v>
      </c>
      <c r="E3" s="16">
        <v>4.0000000000000001E-3</v>
      </c>
      <c r="F3" s="16">
        <v>4.0000000000000001E-3</v>
      </c>
      <c r="G3" s="16"/>
      <c r="H3" s="16"/>
      <c r="I3" s="16"/>
      <c r="J3" s="16">
        <v>1.4999999999999999E-2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26"/>
      <c r="B4" s="21">
        <v>0.18</v>
      </c>
      <c r="C4" s="107" t="s">
        <v>55</v>
      </c>
      <c r="D4" s="16">
        <v>0.09</v>
      </c>
      <c r="E4" s="16">
        <v>0.01</v>
      </c>
      <c r="F4" s="16"/>
      <c r="G4" s="16"/>
      <c r="H4" s="16"/>
      <c r="I4" s="16" t="s">
        <v>38</v>
      </c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26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26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>
        <v>1.2E-2</v>
      </c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26"/>
      <c r="B7" s="21">
        <v>0.1</v>
      </c>
      <c r="C7" s="107" t="s">
        <v>42</v>
      </c>
      <c r="D7" s="16"/>
      <c r="E7" s="16"/>
      <c r="F7" s="16"/>
      <c r="G7" s="16"/>
      <c r="H7" s="16"/>
      <c r="I7" s="16" t="s">
        <v>38</v>
      </c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ht="15" customHeight="1" x14ac:dyDescent="0.25">
      <c r="A8" s="123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23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23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23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6.0999999999999999E-2</v>
      </c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23"/>
      <c r="B12" s="21">
        <v>0.18</v>
      </c>
      <c r="C12" s="107" t="s">
        <v>64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2.5000000000000001E-2</v>
      </c>
      <c r="M12" s="16">
        <v>8.9999999999999993E-3</v>
      </c>
      <c r="N12" s="16">
        <v>8.9999999999999993E-3</v>
      </c>
      <c r="O12" s="16"/>
      <c r="P12" s="16"/>
      <c r="Q12" s="16">
        <v>3.5999999999999997E-2</v>
      </c>
      <c r="R12" s="16"/>
      <c r="S12" s="48"/>
      <c r="T12" s="22"/>
      <c r="U12" s="16">
        <v>5.0000000000000001E-3</v>
      </c>
      <c r="V12" s="16">
        <v>0.01</v>
      </c>
      <c r="W12" s="16"/>
      <c r="X12" s="46"/>
      <c r="Y12" s="16"/>
      <c r="Z12" s="16"/>
      <c r="AA12" s="16"/>
      <c r="AB12" s="16">
        <v>5.0000000000000001E-3</v>
      </c>
      <c r="AC12" s="16"/>
      <c r="AD12" s="16"/>
      <c r="AE12" s="102"/>
      <c r="AF12" s="102">
        <v>1.2E-2</v>
      </c>
      <c r="AG12" s="102"/>
      <c r="AH12" s="102"/>
      <c r="AI12" s="102"/>
      <c r="AJ12" s="102"/>
    </row>
    <row r="13" spans="1:36" ht="15" customHeight="1" x14ac:dyDescent="0.25">
      <c r="A13" s="123"/>
      <c r="B13" s="21">
        <v>0.2</v>
      </c>
      <c r="C13" s="107" t="s">
        <v>65</v>
      </c>
      <c r="D13" s="16"/>
      <c r="E13" s="16"/>
      <c r="F13" s="16">
        <v>5.0000000000000001E-3</v>
      </c>
      <c r="G13" s="16">
        <v>2E-3</v>
      </c>
      <c r="H13" s="16"/>
      <c r="I13" s="16"/>
      <c r="J13" s="16"/>
      <c r="K13" s="16"/>
      <c r="L13" s="16">
        <v>0.2</v>
      </c>
      <c r="M13" s="16">
        <v>1.4999999999999999E-2</v>
      </c>
      <c r="N13" s="16"/>
      <c r="O13" s="16"/>
      <c r="P13" s="16">
        <v>0.12</v>
      </c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3.0000000000000001E-3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36" s="9" customFormat="1" ht="15" customHeight="1" x14ac:dyDescent="0.25">
      <c r="A14" s="123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ht="15" customHeight="1" x14ac:dyDescent="0.25">
      <c r="A15" s="123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0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23"/>
      <c r="B16" s="21">
        <v>0.18</v>
      </c>
      <c r="C16" s="107" t="s">
        <v>53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23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23" t="s">
        <v>2</v>
      </c>
      <c r="B18" s="21">
        <v>0.15</v>
      </c>
      <c r="C18" s="107" t="s">
        <v>66</v>
      </c>
      <c r="D18" s="16">
        <v>0.05</v>
      </c>
      <c r="E18" s="16">
        <v>1.4999999999999999E-2</v>
      </c>
      <c r="F18" s="16">
        <v>6.0000000000000001E-3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0.33</v>
      </c>
      <c r="T18" s="22"/>
      <c r="U18" s="16"/>
      <c r="V18" s="16">
        <v>6.0000000000000001E-3</v>
      </c>
      <c r="W18" s="16"/>
      <c r="X18" s="46"/>
      <c r="Y18" s="16"/>
      <c r="Z18" s="16"/>
      <c r="AA18" s="16"/>
      <c r="AB18" s="16"/>
      <c r="AC18" s="16"/>
      <c r="AD18" s="16"/>
      <c r="AE18" s="102">
        <v>2.5000000000000001E-2</v>
      </c>
      <c r="AF18" s="102"/>
      <c r="AG18" s="102"/>
      <c r="AH18" s="102"/>
      <c r="AI18" s="102">
        <v>0.09</v>
      </c>
      <c r="AJ18" s="102"/>
    </row>
    <row r="19" spans="1:37" ht="15" customHeight="1" x14ac:dyDescent="0.25">
      <c r="A19" s="123"/>
      <c r="B19" s="21">
        <v>0.18</v>
      </c>
      <c r="C19" s="107" t="s">
        <v>37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>
        <v>0.22500000000000001</v>
      </c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7" ht="15" customHeight="1" x14ac:dyDescent="0.25">
      <c r="A20" s="123"/>
      <c r="B20" s="21">
        <v>0.02</v>
      </c>
      <c r="C20" s="23" t="s">
        <v>67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>
        <v>0.02</v>
      </c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0.26600000000000001</v>
      </c>
      <c r="E21" s="27">
        <f t="shared" ref="E21:AJ21" si="0">SUM(E3:E20)</f>
        <v>3.9E-2</v>
      </c>
      <c r="F21" s="27">
        <f t="shared" si="0"/>
        <v>2.0000000000000004E-2</v>
      </c>
      <c r="G21" s="27">
        <f t="shared" si="0"/>
        <v>8.0000000000000002E-3</v>
      </c>
      <c r="H21" s="27">
        <f t="shared" si="0"/>
        <v>0.05</v>
      </c>
      <c r="I21" s="27">
        <f t="shared" si="0"/>
        <v>3.6999999999999998E-2</v>
      </c>
      <c r="J21" s="27">
        <f t="shared" si="0"/>
        <v>1.4999999999999999E-2</v>
      </c>
      <c r="K21" s="27">
        <f t="shared" si="0"/>
        <v>2E-3</v>
      </c>
      <c r="L21" s="27">
        <f t="shared" si="0"/>
        <v>0.22500000000000001</v>
      </c>
      <c r="M21" s="27">
        <f t="shared" si="0"/>
        <v>3.6999999999999998E-2</v>
      </c>
      <c r="N21" s="27">
        <f t="shared" si="0"/>
        <v>6.9999999999999993E-2</v>
      </c>
      <c r="O21" s="27">
        <f t="shared" si="0"/>
        <v>0</v>
      </c>
      <c r="P21" s="27">
        <f t="shared" si="0"/>
        <v>0.12</v>
      </c>
      <c r="Q21" s="27">
        <f t="shared" si="0"/>
        <v>3.5999999999999997E-2</v>
      </c>
      <c r="R21" s="27">
        <f t="shared" si="0"/>
        <v>8.0000000000000002E-3</v>
      </c>
      <c r="S21" s="27">
        <f t="shared" si="0"/>
        <v>0.33</v>
      </c>
      <c r="T21" s="27">
        <f t="shared" si="0"/>
        <v>0</v>
      </c>
      <c r="U21" s="27">
        <f t="shared" si="0"/>
        <v>5.0000000000000001E-3</v>
      </c>
      <c r="V21" s="27">
        <f t="shared" si="0"/>
        <v>1.6E-2</v>
      </c>
      <c r="W21" s="27">
        <f t="shared" si="0"/>
        <v>0.112</v>
      </c>
      <c r="X21" s="27"/>
      <c r="Y21" s="27">
        <f t="shared" si="0"/>
        <v>0</v>
      </c>
      <c r="Z21" s="27">
        <f t="shared" si="0"/>
        <v>1.2E-2</v>
      </c>
      <c r="AA21" s="27">
        <f t="shared" si="0"/>
        <v>0.22500000000000001</v>
      </c>
      <c r="AB21" s="27">
        <f t="shared" si="0"/>
        <v>1.6E-2</v>
      </c>
      <c r="AC21" s="27">
        <f t="shared" si="0"/>
        <v>0</v>
      </c>
      <c r="AD21" s="27">
        <f t="shared" si="0"/>
        <v>0</v>
      </c>
      <c r="AE21" s="27">
        <f t="shared" si="0"/>
        <v>2.5000000000000001E-2</v>
      </c>
      <c r="AF21" s="27">
        <f t="shared" si="0"/>
        <v>1.2E-2</v>
      </c>
      <c r="AG21" s="27">
        <f t="shared" si="0"/>
        <v>0.02</v>
      </c>
      <c r="AH21" s="27">
        <f t="shared" si="0"/>
        <v>0</v>
      </c>
      <c r="AI21" s="27">
        <f t="shared" si="0"/>
        <v>0.09</v>
      </c>
      <c r="AJ21" s="27">
        <f t="shared" si="0"/>
        <v>0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14.896000000000001</v>
      </c>
      <c r="E22" s="76">
        <f>E21*$D27</f>
        <v>2.1840000000000002</v>
      </c>
      <c r="F22" s="76">
        <f>F21*$D27</f>
        <v>1.1200000000000001</v>
      </c>
      <c r="G22" s="76">
        <f t="shared" ref="G22:AE22" si="1">G21*$D27</f>
        <v>0.44800000000000001</v>
      </c>
      <c r="H22" s="76">
        <f>H21*$D27</f>
        <v>2.8000000000000003</v>
      </c>
      <c r="I22" s="76">
        <f>I21*$D27</f>
        <v>2.0720000000000001</v>
      </c>
      <c r="J22" s="76">
        <f>J21*$D27</f>
        <v>0.84</v>
      </c>
      <c r="K22" s="76">
        <f>K21*$D27</f>
        <v>0.112</v>
      </c>
      <c r="L22" s="76">
        <f t="shared" si="1"/>
        <v>12.6</v>
      </c>
      <c r="M22" s="76">
        <f t="shared" si="1"/>
        <v>2.0720000000000001</v>
      </c>
      <c r="N22" s="76">
        <f t="shared" si="1"/>
        <v>3.9199999999999995</v>
      </c>
      <c r="O22" s="76">
        <f t="shared" si="1"/>
        <v>0</v>
      </c>
      <c r="P22" s="76">
        <f>P21*$D27</f>
        <v>6.72</v>
      </c>
      <c r="Q22" s="76">
        <f t="shared" si="1"/>
        <v>2.016</v>
      </c>
      <c r="R22" s="76">
        <f t="shared" si="1"/>
        <v>0.44800000000000001</v>
      </c>
      <c r="S22" s="121">
        <f t="shared" si="1"/>
        <v>18.48</v>
      </c>
      <c r="T22" s="76">
        <f t="shared" si="1"/>
        <v>0</v>
      </c>
      <c r="U22" s="76">
        <f t="shared" si="1"/>
        <v>0.28000000000000003</v>
      </c>
      <c r="V22" s="76">
        <f t="shared" si="1"/>
        <v>0.89600000000000002</v>
      </c>
      <c r="W22" s="76">
        <f t="shared" si="1"/>
        <v>6.2720000000000002</v>
      </c>
      <c r="X22" s="76"/>
      <c r="Y22" s="76">
        <f t="shared" si="1"/>
        <v>0</v>
      </c>
      <c r="Z22" s="76">
        <f t="shared" si="1"/>
        <v>0.67200000000000004</v>
      </c>
      <c r="AA22" s="76">
        <f t="shared" si="1"/>
        <v>12.6</v>
      </c>
      <c r="AB22" s="76">
        <f t="shared" si="1"/>
        <v>0.89600000000000002</v>
      </c>
      <c r="AC22" s="76">
        <f t="shared" si="1"/>
        <v>0</v>
      </c>
      <c r="AD22" s="76">
        <f t="shared" si="1"/>
        <v>0</v>
      </c>
      <c r="AE22" s="76">
        <f t="shared" si="1"/>
        <v>1.4000000000000001</v>
      </c>
      <c r="AF22" s="76">
        <v>0.69</v>
      </c>
      <c r="AG22" s="76">
        <v>1.2</v>
      </c>
      <c r="AH22" s="76"/>
      <c r="AI22" s="76">
        <v>4.82</v>
      </c>
      <c r="AJ22" s="76"/>
    </row>
    <row r="23" spans="1:37" ht="20.100000000000001" customHeight="1" x14ac:dyDescent="0.25">
      <c r="A23" s="24"/>
      <c r="B23" s="25"/>
      <c r="C23" s="29" t="s">
        <v>4</v>
      </c>
      <c r="D23" s="30">
        <v>109.06</v>
      </c>
      <c r="E23" s="30">
        <v>71.87</v>
      </c>
      <c r="F23" s="30">
        <v>963</v>
      </c>
      <c r="G23" s="30">
        <v>125.58</v>
      </c>
      <c r="H23" s="30">
        <v>93.45</v>
      </c>
      <c r="I23" s="30">
        <v>53.75</v>
      </c>
      <c r="J23" s="30">
        <v>67.5</v>
      </c>
      <c r="K23" s="30">
        <v>369.65</v>
      </c>
      <c r="L23" s="30">
        <v>45.92</v>
      </c>
      <c r="M23" s="30">
        <v>42.63</v>
      </c>
      <c r="N23" s="30">
        <v>39.5</v>
      </c>
      <c r="O23" s="30">
        <v>45</v>
      </c>
      <c r="P23" s="30">
        <v>529.4</v>
      </c>
      <c r="Q23" s="30">
        <v>42.68</v>
      </c>
      <c r="R23" s="30">
        <v>147.22999999999999</v>
      </c>
      <c r="S23" s="30">
        <v>9.68</v>
      </c>
      <c r="T23" s="30">
        <v>561.79999999999995</v>
      </c>
      <c r="U23" s="30">
        <v>14.13</v>
      </c>
      <c r="V23" s="30">
        <v>264.7</v>
      </c>
      <c r="W23" s="30">
        <v>153.16999999999999</v>
      </c>
      <c r="X23" s="30">
        <v>137.1</v>
      </c>
      <c r="Y23" s="30">
        <v>40.04</v>
      </c>
      <c r="Z23" s="30">
        <v>668.45</v>
      </c>
      <c r="AA23" s="30">
        <v>73.23</v>
      </c>
      <c r="AB23" s="30">
        <v>163.88</v>
      </c>
      <c r="AC23" s="30">
        <v>138.91999999999999</v>
      </c>
      <c r="AD23" s="30">
        <v>223.95</v>
      </c>
      <c r="AE23" s="101">
        <v>107.03</v>
      </c>
      <c r="AF23" s="3">
        <v>300</v>
      </c>
      <c r="AG23" s="3">
        <v>284</v>
      </c>
      <c r="AH23" s="3">
        <v>25</v>
      </c>
      <c r="AI23" s="3">
        <v>357.55</v>
      </c>
      <c r="AJ23" s="3">
        <v>257.01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1624.5577600000001</v>
      </c>
      <c r="E24" s="32">
        <f t="shared" ref="E24:AJ24" si="2">E22*E23</f>
        <v>156.96408000000002</v>
      </c>
      <c r="F24" s="32">
        <f t="shared" si="2"/>
        <v>1078.5600000000002</v>
      </c>
      <c r="G24" s="32">
        <f t="shared" si="2"/>
        <v>56.259839999999997</v>
      </c>
      <c r="H24" s="32">
        <f t="shared" si="2"/>
        <v>261.66000000000003</v>
      </c>
      <c r="I24" s="32">
        <f t="shared" si="2"/>
        <v>111.37</v>
      </c>
      <c r="J24" s="32">
        <f t="shared" si="2"/>
        <v>56.699999999999996</v>
      </c>
      <c r="K24" s="32">
        <f t="shared" si="2"/>
        <v>41.400799999999997</v>
      </c>
      <c r="L24" s="32">
        <f t="shared" si="2"/>
        <v>578.59199999999998</v>
      </c>
      <c r="M24" s="32">
        <f t="shared" si="2"/>
        <v>88.329360000000008</v>
      </c>
      <c r="N24" s="32">
        <f t="shared" si="2"/>
        <v>154.83999999999997</v>
      </c>
      <c r="O24" s="32">
        <f t="shared" si="2"/>
        <v>0</v>
      </c>
      <c r="P24" s="32">
        <f t="shared" si="2"/>
        <v>3557.5679999999998</v>
      </c>
      <c r="Q24" s="32">
        <f t="shared" si="2"/>
        <v>86.042879999999997</v>
      </c>
      <c r="R24" s="32">
        <f t="shared" si="2"/>
        <v>65.959040000000002</v>
      </c>
      <c r="S24" s="32">
        <v>0.98</v>
      </c>
      <c r="T24" s="32">
        <f t="shared" si="2"/>
        <v>0</v>
      </c>
      <c r="U24" s="32">
        <f t="shared" si="2"/>
        <v>3.9564000000000008</v>
      </c>
      <c r="V24" s="32">
        <f t="shared" si="2"/>
        <v>237.1712</v>
      </c>
      <c r="W24" s="32">
        <f t="shared" si="2"/>
        <v>960.68223999999998</v>
      </c>
      <c r="X24" s="32">
        <f t="shared" si="2"/>
        <v>0</v>
      </c>
      <c r="Y24" s="32">
        <f t="shared" si="2"/>
        <v>0</v>
      </c>
      <c r="Z24" s="32">
        <f t="shared" si="2"/>
        <v>449.19840000000005</v>
      </c>
      <c r="AA24" s="32">
        <f t="shared" si="2"/>
        <v>922.69799999999998</v>
      </c>
      <c r="AB24" s="32">
        <f t="shared" si="2"/>
        <v>146.83647999999999</v>
      </c>
      <c r="AC24" s="32">
        <f t="shared" si="2"/>
        <v>0</v>
      </c>
      <c r="AD24" s="32">
        <f t="shared" si="2"/>
        <v>0</v>
      </c>
      <c r="AE24" s="32">
        <f t="shared" si="2"/>
        <v>149.84200000000001</v>
      </c>
      <c r="AF24" s="32">
        <f t="shared" si="2"/>
        <v>206.99999999999997</v>
      </c>
      <c r="AG24" s="32">
        <f t="shared" si="2"/>
        <v>340.8</v>
      </c>
      <c r="AH24" s="32">
        <f t="shared" si="2"/>
        <v>0</v>
      </c>
      <c r="AI24" s="32">
        <f t="shared" si="2"/>
        <v>1723.3910000000001</v>
      </c>
      <c r="AJ24" s="32">
        <f t="shared" si="2"/>
        <v>0</v>
      </c>
    </row>
    <row r="25" spans="1:37" ht="20.100000000000001" customHeight="1" x14ac:dyDescent="0.25">
      <c r="A25" s="24"/>
      <c r="B25" s="25"/>
      <c r="C25" s="33" t="s">
        <v>11</v>
      </c>
      <c r="D25" s="128">
        <f>SUM(D24:AJ24)</f>
        <v>13061.359479999997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29">
        <f>D25/D27</f>
        <v>233.23856214285709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56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27"/>
      <c r="AF28" s="127"/>
      <c r="AG28" s="127"/>
      <c r="AH28" s="9"/>
      <c r="AI28" s="49"/>
    </row>
  </sheetData>
  <mergeCells count="13">
    <mergeCell ref="AE28:AG28"/>
    <mergeCell ref="D25:E25"/>
    <mergeCell ref="D26:E26"/>
    <mergeCell ref="D1:AJ1"/>
    <mergeCell ref="O27:P27"/>
    <mergeCell ref="R27:V27"/>
    <mergeCell ref="AB27:AC27"/>
    <mergeCell ref="A18:A20"/>
    <mergeCell ref="C1:C2"/>
    <mergeCell ref="A1:A2"/>
    <mergeCell ref="A3:A7"/>
    <mergeCell ref="A8:A10"/>
    <mergeCell ref="A11:A1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J29"/>
  <sheetViews>
    <sheetView topLeftCell="B2" workbookViewId="0">
      <selection activeCell="AG12" sqref="AG12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" customWidth="1"/>
    <col min="35" max="35" width="4.5703125" customWidth="1"/>
    <col min="36" max="36" width="4.7109375" customWidth="1"/>
  </cols>
  <sheetData>
    <row r="1" spans="1:36" x14ac:dyDescent="0.25">
      <c r="A1" s="124"/>
      <c r="B1" s="17"/>
      <c r="C1" s="124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38.25" customHeight="1" x14ac:dyDescent="0.25">
      <c r="A2" s="125"/>
      <c r="B2" s="18"/>
      <c r="C2" s="125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58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62</v>
      </c>
      <c r="AF2" s="117"/>
      <c r="AG2" s="117" t="s">
        <v>54</v>
      </c>
      <c r="AH2" s="117" t="s">
        <v>48</v>
      </c>
      <c r="AI2" s="117" t="s">
        <v>52</v>
      </c>
      <c r="AJ2" s="117" t="s">
        <v>49</v>
      </c>
    </row>
    <row r="3" spans="1:36" x14ac:dyDescent="0.25">
      <c r="A3" s="126" t="s">
        <v>50</v>
      </c>
      <c r="B3" s="21">
        <v>0.18</v>
      </c>
      <c r="C3" s="106" t="s">
        <v>63</v>
      </c>
      <c r="D3" s="16">
        <v>0.126</v>
      </c>
      <c r="E3" s="16">
        <v>4.0000000000000001E-3</v>
      </c>
      <c r="F3" s="16">
        <v>4.0000000000000001E-3</v>
      </c>
      <c r="G3" s="16"/>
      <c r="H3" s="16"/>
      <c r="I3" s="16"/>
      <c r="J3" s="16">
        <v>1.4999999999999999E-2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26"/>
      <c r="B4" s="21">
        <v>0.18</v>
      </c>
      <c r="C4" s="107" t="s">
        <v>55</v>
      </c>
      <c r="D4" s="16">
        <v>0.09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26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26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>
        <v>0.01</v>
      </c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26"/>
      <c r="B7" s="21">
        <v>0.1</v>
      </c>
      <c r="C7" s="107" t="s">
        <v>42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x14ac:dyDescent="0.25">
      <c r="A8" s="123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38</v>
      </c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23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23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23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23"/>
      <c r="B12" s="21">
        <v>0.18</v>
      </c>
      <c r="C12" s="107" t="s">
        <v>64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2.4E-2</v>
      </c>
      <c r="M12" s="16">
        <v>8.9999999999999993E-3</v>
      </c>
      <c r="N12" s="16">
        <v>8.9999999999999993E-3</v>
      </c>
      <c r="O12" s="16"/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46"/>
      <c r="Y12" s="16"/>
      <c r="Z12" s="16"/>
      <c r="AA12" s="16"/>
      <c r="AB12" s="16">
        <v>5.0000000000000001E-3</v>
      </c>
      <c r="AC12" s="16"/>
      <c r="AD12" s="16"/>
      <c r="AE12" s="102"/>
      <c r="AF12" s="102"/>
      <c r="AG12" s="102"/>
      <c r="AH12" s="102"/>
      <c r="AI12" s="102"/>
      <c r="AJ12" s="102"/>
    </row>
    <row r="13" spans="1:36" x14ac:dyDescent="0.25">
      <c r="A13" s="123"/>
      <c r="B13" s="21">
        <v>0.2</v>
      </c>
      <c r="C13" s="107" t="s">
        <v>65</v>
      </c>
      <c r="D13" s="16"/>
      <c r="E13" s="16"/>
      <c r="F13" s="16">
        <v>5.0000000000000001E-3</v>
      </c>
      <c r="G13" s="16">
        <v>3.0000000000000001E-3</v>
      </c>
      <c r="H13" s="16"/>
      <c r="I13" s="16"/>
      <c r="J13" s="16"/>
      <c r="K13" s="16"/>
      <c r="L13" s="16">
        <v>0.2</v>
      </c>
      <c r="M13" s="16">
        <v>1.4999999999999999E-2</v>
      </c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3.0000000000000001E-3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36" x14ac:dyDescent="0.25">
      <c r="A14" s="123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x14ac:dyDescent="0.25">
      <c r="A15" s="123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23"/>
      <c r="B16" s="21">
        <v>0.18</v>
      </c>
      <c r="C16" s="107" t="s">
        <v>53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23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23" t="s">
        <v>2</v>
      </c>
      <c r="B18" s="21">
        <v>0.15</v>
      </c>
      <c r="C18" s="107" t="s">
        <v>66</v>
      </c>
      <c r="D18" s="16">
        <v>0.05</v>
      </c>
      <c r="E18" s="16">
        <v>1.4999999999999999E-2</v>
      </c>
      <c r="F18" s="16">
        <v>6.0000000000000001E-3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46"/>
      <c r="Y18" s="16"/>
      <c r="Z18" s="16"/>
      <c r="AA18" s="16"/>
      <c r="AB18" s="16"/>
      <c r="AC18" s="16"/>
      <c r="AD18" s="16"/>
      <c r="AE18" s="102">
        <v>2.5000000000000001E-2</v>
      </c>
      <c r="AF18" s="102"/>
      <c r="AG18" s="102"/>
      <c r="AH18" s="102">
        <v>0.09</v>
      </c>
      <c r="AI18" s="102"/>
      <c r="AJ18" s="102"/>
    </row>
    <row r="19" spans="1:36" x14ac:dyDescent="0.25">
      <c r="A19" s="123"/>
      <c r="B19" s="21">
        <v>0.18</v>
      </c>
      <c r="C19" s="107" t="s">
        <v>37</v>
      </c>
      <c r="D19" s="16"/>
      <c r="E19" s="16">
        <v>0.01</v>
      </c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>
        <v>0.18</v>
      </c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6" x14ac:dyDescent="0.25">
      <c r="A20" s="123"/>
      <c r="B20" s="21">
        <v>0.02</v>
      </c>
      <c r="C20" s="23" t="s">
        <v>67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6" x14ac:dyDescent="0.25">
      <c r="A21" s="24"/>
      <c r="B21" s="25"/>
      <c r="C21" s="26" t="s">
        <v>8</v>
      </c>
      <c r="D21" s="110">
        <f>SUM(D3:D20)</f>
        <v>0.26600000000000001</v>
      </c>
      <c r="E21" s="110">
        <f t="shared" ref="E21:AJ21" si="0">SUM(E3:E20)</f>
        <v>4.9000000000000002E-2</v>
      </c>
      <c r="F21" s="110">
        <f t="shared" si="0"/>
        <v>2.0000000000000004E-2</v>
      </c>
      <c r="G21" s="110">
        <f t="shared" si="0"/>
        <v>9.0000000000000011E-3</v>
      </c>
      <c r="H21" s="110">
        <f t="shared" si="0"/>
        <v>0.05</v>
      </c>
      <c r="I21" s="110">
        <f t="shared" si="0"/>
        <v>3.6999999999999998E-2</v>
      </c>
      <c r="J21" s="110">
        <f t="shared" si="0"/>
        <v>1.4999999999999999E-2</v>
      </c>
      <c r="K21" s="110">
        <f t="shared" si="0"/>
        <v>2E-3</v>
      </c>
      <c r="L21" s="110">
        <f t="shared" si="0"/>
        <v>0.224</v>
      </c>
      <c r="M21" s="110">
        <f t="shared" si="0"/>
        <v>3.6999999999999998E-2</v>
      </c>
      <c r="N21" s="110">
        <f t="shared" si="0"/>
        <v>6.8999999999999992E-2</v>
      </c>
      <c r="O21" s="110">
        <f t="shared" si="0"/>
        <v>0</v>
      </c>
      <c r="P21" s="110">
        <f t="shared" si="0"/>
        <v>0</v>
      </c>
      <c r="Q21" s="110">
        <f t="shared" si="0"/>
        <v>0</v>
      </c>
      <c r="R21" s="110">
        <f t="shared" si="0"/>
        <v>8.0000000000000002E-3</v>
      </c>
      <c r="S21" s="110">
        <f t="shared" si="0"/>
        <v>1</v>
      </c>
      <c r="T21" s="110">
        <f t="shared" si="0"/>
        <v>0</v>
      </c>
      <c r="U21" s="110">
        <f t="shared" si="0"/>
        <v>5.0000000000000001E-3</v>
      </c>
      <c r="V21" s="110">
        <f t="shared" si="0"/>
        <v>0.01</v>
      </c>
      <c r="W21" s="110">
        <f t="shared" si="0"/>
        <v>0.112</v>
      </c>
      <c r="X21" s="110">
        <f t="shared" si="0"/>
        <v>0</v>
      </c>
      <c r="Y21" s="110">
        <f t="shared" si="0"/>
        <v>0</v>
      </c>
      <c r="Z21" s="110">
        <f t="shared" si="0"/>
        <v>0.01</v>
      </c>
      <c r="AA21" s="110">
        <f t="shared" si="0"/>
        <v>0.18</v>
      </c>
      <c r="AB21" s="110">
        <f t="shared" si="0"/>
        <v>1.6E-2</v>
      </c>
      <c r="AC21" s="110">
        <f t="shared" si="0"/>
        <v>0</v>
      </c>
      <c r="AD21" s="110">
        <f t="shared" si="0"/>
        <v>0</v>
      </c>
      <c r="AE21" s="110">
        <f t="shared" si="0"/>
        <v>2.5000000000000001E-2</v>
      </c>
      <c r="AF21" s="110">
        <f t="shared" si="0"/>
        <v>0</v>
      </c>
      <c r="AG21" s="110">
        <f t="shared" si="0"/>
        <v>0</v>
      </c>
      <c r="AH21" s="110">
        <f t="shared" si="0"/>
        <v>0.09</v>
      </c>
      <c r="AI21" s="110">
        <f t="shared" si="0"/>
        <v>0</v>
      </c>
      <c r="AJ21" s="110">
        <f t="shared" si="0"/>
        <v>0</v>
      </c>
    </row>
    <row r="22" spans="1:36" x14ac:dyDescent="0.25">
      <c r="A22" s="24"/>
      <c r="B22" s="25"/>
      <c r="C22" s="28" t="s">
        <v>9</v>
      </c>
      <c r="D22" s="111">
        <f>D21*$D27</f>
        <v>0.26600000000000001</v>
      </c>
      <c r="E22" s="112">
        <f>E21*$D27</f>
        <v>4.9000000000000002E-2</v>
      </c>
      <c r="F22" s="112">
        <f>F21*$D27</f>
        <v>2.0000000000000004E-2</v>
      </c>
      <c r="G22" s="118">
        <f t="shared" ref="G22:U22" si="1">G21*$D27</f>
        <v>9.0000000000000011E-3</v>
      </c>
      <c r="H22" s="112">
        <f>H21*$D27</f>
        <v>0.05</v>
      </c>
      <c r="I22" s="112">
        <f>I21*$D27</f>
        <v>3.6999999999999998E-2</v>
      </c>
      <c r="J22" s="112">
        <f>J21*$D27</f>
        <v>1.4999999999999999E-2</v>
      </c>
      <c r="K22" s="118">
        <f>K21*$D27</f>
        <v>2E-3</v>
      </c>
      <c r="L22" s="112">
        <f t="shared" si="1"/>
        <v>0.224</v>
      </c>
      <c r="M22" s="112">
        <f t="shared" si="1"/>
        <v>3.6999999999999998E-2</v>
      </c>
      <c r="N22" s="112">
        <f t="shared" si="1"/>
        <v>6.8999999999999992E-2</v>
      </c>
      <c r="O22" s="112">
        <f t="shared" si="1"/>
        <v>0</v>
      </c>
      <c r="P22" s="112">
        <f>P21*$D27</f>
        <v>0</v>
      </c>
      <c r="Q22" s="112">
        <f t="shared" si="1"/>
        <v>0</v>
      </c>
      <c r="R22" s="112">
        <f t="shared" si="1"/>
        <v>8.0000000000000002E-3</v>
      </c>
      <c r="S22" s="113">
        <f>S21*$D27</f>
        <v>1</v>
      </c>
      <c r="T22" s="114">
        <f t="shared" si="1"/>
        <v>0</v>
      </c>
      <c r="U22" s="114">
        <f t="shared" si="1"/>
        <v>5.0000000000000001E-3</v>
      </c>
      <c r="V22" s="118">
        <f>V21*$D27</f>
        <v>0.01</v>
      </c>
      <c r="W22" s="112">
        <f>W21*$D27</f>
        <v>0.112</v>
      </c>
      <c r="X22" s="114"/>
      <c r="Y22" s="118">
        <f>Y21*$D27</f>
        <v>0</v>
      </c>
      <c r="Z22" s="112">
        <f>Z21*D27</f>
        <v>0.01</v>
      </c>
      <c r="AA22" s="112">
        <f>AA21*$D27</f>
        <v>0.18</v>
      </c>
      <c r="AB22" s="118">
        <f t="shared" ref="AB22:AJ22" si="2">AB21*$D27</f>
        <v>1.6E-2</v>
      </c>
      <c r="AC22" s="112">
        <f t="shared" si="2"/>
        <v>0</v>
      </c>
      <c r="AD22" s="112">
        <f t="shared" si="2"/>
        <v>0</v>
      </c>
      <c r="AE22" s="112">
        <f t="shared" si="2"/>
        <v>2.5000000000000001E-2</v>
      </c>
      <c r="AF22" s="112">
        <f t="shared" si="2"/>
        <v>0</v>
      </c>
      <c r="AG22" s="118">
        <f t="shared" si="2"/>
        <v>0</v>
      </c>
      <c r="AH22" s="112">
        <f t="shared" si="2"/>
        <v>0.09</v>
      </c>
      <c r="AI22" s="112">
        <f t="shared" si="2"/>
        <v>0</v>
      </c>
      <c r="AJ22" s="112">
        <f t="shared" si="2"/>
        <v>0</v>
      </c>
    </row>
    <row r="23" spans="1:36" x14ac:dyDescent="0.25">
      <c r="A23" s="24"/>
      <c r="B23" s="25"/>
      <c r="C23" s="29" t="s">
        <v>4</v>
      </c>
      <c r="D23" s="115">
        <v>103.5</v>
      </c>
      <c r="E23" s="115">
        <v>71.8</v>
      </c>
      <c r="F23" s="115">
        <v>937.7</v>
      </c>
      <c r="G23" s="115">
        <v>122.9</v>
      </c>
      <c r="H23" s="115">
        <v>93.45</v>
      </c>
      <c r="I23" s="115">
        <v>53.75</v>
      </c>
      <c r="J23" s="115">
        <v>65.5</v>
      </c>
      <c r="K23" s="115">
        <v>369.65</v>
      </c>
      <c r="L23" s="115">
        <v>42.4</v>
      </c>
      <c r="M23" s="115">
        <v>35.4</v>
      </c>
      <c r="N23" s="115">
        <v>36.700000000000003</v>
      </c>
      <c r="O23" s="115">
        <v>36.9</v>
      </c>
      <c r="P23" s="115">
        <v>529.4</v>
      </c>
      <c r="Q23" s="115">
        <v>38.9</v>
      </c>
      <c r="R23" s="115">
        <v>144.5</v>
      </c>
      <c r="S23" s="115">
        <v>9.1999999999999993</v>
      </c>
      <c r="T23" s="115">
        <v>554.6</v>
      </c>
      <c r="U23" s="115">
        <v>13.8</v>
      </c>
      <c r="V23" s="115">
        <v>268.7</v>
      </c>
      <c r="W23" s="115">
        <v>146.4</v>
      </c>
      <c r="X23" s="115">
        <v>110.09</v>
      </c>
      <c r="Y23" s="115">
        <v>39.6</v>
      </c>
      <c r="Z23" s="115">
        <v>668.45</v>
      </c>
      <c r="AA23" s="115">
        <v>70.900000000000006</v>
      </c>
      <c r="AB23" s="115">
        <v>162.1</v>
      </c>
      <c r="AC23" s="115">
        <v>138.19999999999999</v>
      </c>
      <c r="AD23" s="115">
        <v>189.9</v>
      </c>
      <c r="AE23" s="55">
        <v>107.03</v>
      </c>
      <c r="AF23" s="55">
        <v>211.5</v>
      </c>
      <c r="AG23" s="55">
        <v>101.8</v>
      </c>
      <c r="AH23" s="55">
        <v>345.67</v>
      </c>
      <c r="AI23" s="55">
        <v>247.5</v>
      </c>
      <c r="AJ23" s="55">
        <v>134.85</v>
      </c>
    </row>
    <row r="24" spans="1:36" x14ac:dyDescent="0.25">
      <c r="A24" s="24"/>
      <c r="B24" s="25"/>
      <c r="C24" s="31" t="s">
        <v>5</v>
      </c>
      <c r="D24" s="116">
        <f>D22*D23</f>
        <v>27.531000000000002</v>
      </c>
      <c r="E24" s="116">
        <f t="shared" ref="E24:AJ24" si="3">E22*E23</f>
        <v>3.5182000000000002</v>
      </c>
      <c r="F24" s="116">
        <f t="shared" si="3"/>
        <v>18.754000000000005</v>
      </c>
      <c r="G24" s="116">
        <f t="shared" si="3"/>
        <v>1.1061000000000001</v>
      </c>
      <c r="H24" s="116">
        <f t="shared" si="3"/>
        <v>4.6725000000000003</v>
      </c>
      <c r="I24" s="116">
        <f t="shared" si="3"/>
        <v>1.9887499999999998</v>
      </c>
      <c r="J24" s="116">
        <f t="shared" si="3"/>
        <v>0.98249999999999993</v>
      </c>
      <c r="K24" s="116">
        <f t="shared" si="3"/>
        <v>0.73929999999999996</v>
      </c>
      <c r="L24" s="116">
        <f t="shared" si="3"/>
        <v>9.4976000000000003</v>
      </c>
      <c r="M24" s="116">
        <f t="shared" si="3"/>
        <v>1.3097999999999999</v>
      </c>
      <c r="N24" s="116">
        <f t="shared" si="3"/>
        <v>2.5322999999999998</v>
      </c>
      <c r="O24" s="116">
        <f t="shared" si="3"/>
        <v>0</v>
      </c>
      <c r="P24" s="119">
        <f t="shared" si="3"/>
        <v>0</v>
      </c>
      <c r="Q24" s="116">
        <f t="shared" si="3"/>
        <v>0</v>
      </c>
      <c r="R24" s="116">
        <f t="shared" si="3"/>
        <v>1.1559999999999999</v>
      </c>
      <c r="S24" s="116">
        <f t="shared" si="3"/>
        <v>9.1999999999999993</v>
      </c>
      <c r="T24" s="116">
        <f t="shared" si="3"/>
        <v>0</v>
      </c>
      <c r="U24" s="116">
        <f t="shared" si="3"/>
        <v>6.9000000000000006E-2</v>
      </c>
      <c r="V24" s="116">
        <f t="shared" si="3"/>
        <v>2.6869999999999998</v>
      </c>
      <c r="W24" s="116">
        <f t="shared" si="3"/>
        <v>16.396800000000002</v>
      </c>
      <c r="X24" s="116">
        <f t="shared" si="3"/>
        <v>0</v>
      </c>
      <c r="Y24" s="116">
        <f t="shared" si="3"/>
        <v>0</v>
      </c>
      <c r="Z24" s="116">
        <f t="shared" si="3"/>
        <v>6.6845000000000008</v>
      </c>
      <c r="AA24" s="116">
        <f t="shared" si="3"/>
        <v>12.762</v>
      </c>
      <c r="AB24" s="116">
        <f t="shared" si="3"/>
        <v>2.5935999999999999</v>
      </c>
      <c r="AC24" s="116">
        <f t="shared" si="3"/>
        <v>0</v>
      </c>
      <c r="AD24" s="116">
        <f t="shared" si="3"/>
        <v>0</v>
      </c>
      <c r="AE24" s="116">
        <f t="shared" si="3"/>
        <v>2.6757500000000003</v>
      </c>
      <c r="AF24" s="116">
        <f t="shared" si="3"/>
        <v>0</v>
      </c>
      <c r="AG24" s="116">
        <f t="shared" si="3"/>
        <v>0</v>
      </c>
      <c r="AH24" s="116">
        <f t="shared" si="3"/>
        <v>31.110299999999999</v>
      </c>
      <c r="AI24" s="116">
        <f t="shared" si="3"/>
        <v>0</v>
      </c>
      <c r="AJ24" s="116">
        <f t="shared" si="3"/>
        <v>0</v>
      </c>
    </row>
    <row r="25" spans="1:36" x14ac:dyDescent="0.25">
      <c r="A25" s="24"/>
      <c r="B25" s="25"/>
      <c r="C25" s="33" t="s">
        <v>11</v>
      </c>
      <c r="D25" s="128">
        <f>SUM(D24:AJ24)</f>
        <v>157.96700000000001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29">
        <f>D25/D27</f>
        <v>157.96700000000001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27"/>
      <c r="AF28" s="127"/>
      <c r="AG28" s="127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E28:AG28"/>
    <mergeCell ref="A18:A20"/>
    <mergeCell ref="D25:E25"/>
    <mergeCell ref="D26:E26"/>
    <mergeCell ref="O27:P27"/>
    <mergeCell ref="R27:V27"/>
    <mergeCell ref="AB27:AC27"/>
    <mergeCell ref="A11:A17"/>
    <mergeCell ref="A1:A2"/>
    <mergeCell ref="C1:C2"/>
    <mergeCell ref="D1:AJ1"/>
    <mergeCell ref="A3:A7"/>
    <mergeCell ref="A8:A1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O52"/>
  <sheetViews>
    <sheetView zoomScale="90" zoomScaleNormal="90" workbookViewId="0">
      <selection activeCell="V12" sqref="V12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38"/>
      <c r="B1" s="140"/>
      <c r="C1" s="142" t="s">
        <v>7</v>
      </c>
      <c r="D1" s="143" t="s">
        <v>7</v>
      </c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4"/>
    </row>
    <row r="2" spans="1:67" ht="44.25" customHeight="1" x14ac:dyDescent="0.25">
      <c r="A2" s="139"/>
      <c r="B2" s="141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58</v>
      </c>
      <c r="K2" s="63" t="s">
        <v>57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68</v>
      </c>
      <c r="AE2" s="100" t="s">
        <v>62</v>
      </c>
      <c r="AF2" s="91" t="s">
        <v>54</v>
      </c>
      <c r="AG2" s="91" t="s">
        <v>48</v>
      </c>
      <c r="AH2" s="91" t="s">
        <v>52</v>
      </c>
      <c r="AI2" s="91" t="s">
        <v>60</v>
      </c>
      <c r="AJ2" s="91" t="s">
        <v>49</v>
      </c>
    </row>
    <row r="3" spans="1:67" ht="15" customHeight="1" x14ac:dyDescent="0.25">
      <c r="A3" s="145" t="s">
        <v>50</v>
      </c>
      <c r="B3" s="55">
        <v>0.13</v>
      </c>
      <c r="C3" t="s">
        <v>63</v>
      </c>
      <c r="D3" s="16">
        <v>9.0999999999999998E-2</v>
      </c>
      <c r="E3" s="16">
        <v>3.0000000000000001E-3</v>
      </c>
      <c r="F3" s="16">
        <v>3.0000000000000001E-3</v>
      </c>
      <c r="G3" s="16"/>
      <c r="H3" s="16"/>
      <c r="I3" s="16"/>
      <c r="J3" s="16">
        <v>0.01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46"/>
      <c r="B4" s="55">
        <v>0.15</v>
      </c>
      <c r="C4" s="108" t="s">
        <v>55</v>
      </c>
      <c r="D4" s="16">
        <v>7.4999999999999997E-2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68"/>
      <c r="T4" s="79"/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46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46"/>
      <c r="B6" s="55">
        <v>0.01</v>
      </c>
      <c r="C6" s="108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>
        <v>0.01</v>
      </c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47"/>
      <c r="B7" s="55">
        <v>9.5000000000000001E-2</v>
      </c>
      <c r="C7" s="108" t="s">
        <v>42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>
        <v>0.106</v>
      </c>
      <c r="X7" s="1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67" ht="15" customHeight="1" x14ac:dyDescent="0.25">
      <c r="A8" s="135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36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37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5" t="s">
        <v>1</v>
      </c>
      <c r="B11" s="55">
        <v>0.04</v>
      </c>
      <c r="C11" s="108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8.0000000000000002E-3</v>
      </c>
      <c r="N11" s="16">
        <v>4.1000000000000002E-2</v>
      </c>
      <c r="O11" s="16"/>
      <c r="P11" s="16"/>
      <c r="Q11" s="16"/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>
        <v>5.0000000000000001E-3</v>
      </c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36"/>
      <c r="B12" s="55">
        <v>0.18</v>
      </c>
      <c r="C12" s="108" t="s">
        <v>64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2.5000000000000001E-2</v>
      </c>
      <c r="M12" s="16">
        <v>8.9999999999999993E-3</v>
      </c>
      <c r="N12" s="16">
        <v>8.9999999999999993E-3</v>
      </c>
      <c r="O12" s="16"/>
      <c r="P12" s="16"/>
      <c r="Q12" s="16">
        <v>3.7999999999999999E-2</v>
      </c>
      <c r="R12" s="16"/>
      <c r="S12" s="68"/>
      <c r="T12" s="71"/>
      <c r="U12" s="74">
        <v>2E-3</v>
      </c>
      <c r="V12" s="16">
        <v>8.0000000000000002E-3</v>
      </c>
      <c r="W12" s="16"/>
      <c r="X12" s="16"/>
      <c r="Y12" s="16"/>
      <c r="Z12" s="16"/>
      <c r="AA12" s="16"/>
      <c r="AB12" s="16">
        <v>5.0000000000000001E-3</v>
      </c>
      <c r="AC12" s="16"/>
      <c r="AD12" s="16">
        <v>7.0000000000000001E-3</v>
      </c>
      <c r="AE12" s="102"/>
      <c r="AF12" s="102"/>
      <c r="AG12" s="102"/>
      <c r="AH12" s="102"/>
      <c r="AI12" s="102"/>
      <c r="AJ12" s="102"/>
    </row>
    <row r="13" spans="1:67" ht="15" customHeight="1" x14ac:dyDescent="0.25">
      <c r="A13" s="136"/>
      <c r="B13" s="55">
        <v>0.15</v>
      </c>
      <c r="C13" s="108" t="s">
        <v>65</v>
      </c>
      <c r="D13" s="16"/>
      <c r="E13" s="16"/>
      <c r="F13" s="16">
        <v>3.0000000000000001E-3</v>
      </c>
      <c r="G13" s="16">
        <v>2E-3</v>
      </c>
      <c r="H13" s="16"/>
      <c r="I13" s="16"/>
      <c r="J13" s="16"/>
      <c r="K13" s="16"/>
      <c r="L13" s="16">
        <v>0.15</v>
      </c>
      <c r="M13" s="16">
        <v>0.01</v>
      </c>
      <c r="N13" s="16"/>
      <c r="O13" s="16"/>
      <c r="P13" s="16">
        <v>8.1000000000000003E-2</v>
      </c>
      <c r="Q13" s="16"/>
      <c r="R13" s="16"/>
      <c r="S13" s="68"/>
      <c r="T13" s="71"/>
      <c r="U13" s="74"/>
      <c r="V13" s="16"/>
      <c r="W13" s="16"/>
      <c r="X13" s="16"/>
      <c r="Y13" s="16"/>
      <c r="Z13" s="16"/>
      <c r="AA13" s="16"/>
      <c r="AB13" s="16">
        <v>2E-3</v>
      </c>
      <c r="AC13" s="16"/>
      <c r="AD13" s="16"/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36"/>
      <c r="B14" s="55"/>
      <c r="C14" s="108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68"/>
      <c r="T14" s="71"/>
      <c r="U14" s="74"/>
      <c r="V14" s="16"/>
      <c r="W14" s="16"/>
      <c r="X14" s="1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67" ht="15" customHeight="1" x14ac:dyDescent="0.25">
      <c r="A15" s="136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36"/>
      <c r="B16" s="55">
        <v>0.16</v>
      </c>
      <c r="C16" s="108" t="s">
        <v>53</v>
      </c>
      <c r="D16" s="16"/>
      <c r="E16" s="16">
        <v>8.0000000000000002E-3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>
        <v>6.0000000000000001E-3</v>
      </c>
      <c r="S16" s="68"/>
      <c r="T16" s="79"/>
      <c r="U16" s="74"/>
      <c r="V16" s="16"/>
      <c r="W16" s="16"/>
      <c r="X16" s="1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37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5" t="s">
        <v>2</v>
      </c>
      <c r="B18" s="55">
        <v>0.12</v>
      </c>
      <c r="C18" s="108" t="s">
        <v>66</v>
      </c>
      <c r="D18" s="16">
        <v>2.8000000000000001E-2</v>
      </c>
      <c r="E18" s="16">
        <v>0.01</v>
      </c>
      <c r="F18" s="16">
        <v>4.0000000000000001E-3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68">
        <v>0.2</v>
      </c>
      <c r="T18" s="71"/>
      <c r="U18" s="74"/>
      <c r="V18" s="16">
        <v>5.0000000000000001E-3</v>
      </c>
      <c r="W18" s="16"/>
      <c r="X18" s="16"/>
      <c r="Y18" s="16"/>
      <c r="Z18" s="16"/>
      <c r="AA18" s="16"/>
      <c r="AB18" s="16"/>
      <c r="AC18" s="16"/>
      <c r="AD18" s="16"/>
      <c r="AE18" s="102">
        <v>0.02</v>
      </c>
      <c r="AF18" s="102"/>
      <c r="AG18" s="102">
        <v>7.0000000000000007E-2</v>
      </c>
      <c r="AH18" s="102"/>
      <c r="AI18" s="102"/>
      <c r="AJ18" s="102"/>
    </row>
    <row r="19" spans="1:36" ht="15" customHeight="1" x14ac:dyDescent="0.25">
      <c r="A19" s="136"/>
      <c r="B19" s="55">
        <v>0.15</v>
      </c>
      <c r="C19" s="108" t="s">
        <v>37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/>
      <c r="U19" s="74"/>
      <c r="V19" s="16"/>
      <c r="W19" s="16"/>
      <c r="X19" s="16"/>
      <c r="Y19" s="16"/>
      <c r="Z19" s="16">
        <v>0.15</v>
      </c>
      <c r="AA19" s="16"/>
      <c r="AC19" s="16"/>
      <c r="AD19" s="16"/>
      <c r="AE19" s="102"/>
      <c r="AF19" s="102"/>
      <c r="AG19" s="102"/>
      <c r="AH19" s="102"/>
      <c r="AI19" s="102"/>
      <c r="AJ19" s="102"/>
    </row>
    <row r="20" spans="1:36" ht="15" customHeight="1" x14ac:dyDescent="0.25">
      <c r="A20" s="137"/>
      <c r="B20" s="55">
        <v>0.02</v>
      </c>
      <c r="C20" s="14" t="s">
        <v>67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/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>
        <v>0.02</v>
      </c>
      <c r="AJ20" s="102"/>
    </row>
    <row r="21" spans="1:36" ht="15" customHeight="1" x14ac:dyDescent="0.25">
      <c r="A21" s="13"/>
      <c r="B21" s="56"/>
      <c r="C21" s="8" t="s">
        <v>8</v>
      </c>
      <c r="D21" s="92">
        <f>SUM(D3:D20)</f>
        <v>0.19399999999999998</v>
      </c>
      <c r="E21" s="92">
        <f t="shared" ref="E21:AJ21" si="0">SUM(E3:E20)</f>
        <v>3.1E-2</v>
      </c>
      <c r="F21" s="92">
        <f t="shared" si="0"/>
        <v>1.4E-2</v>
      </c>
      <c r="G21" s="92">
        <f t="shared" si="0"/>
        <v>8.0000000000000002E-3</v>
      </c>
      <c r="H21" s="92">
        <f t="shared" si="0"/>
        <v>3.9999999999999994E-2</v>
      </c>
      <c r="I21" s="92">
        <f t="shared" si="0"/>
        <v>0.03</v>
      </c>
      <c r="J21" s="92">
        <f t="shared" si="0"/>
        <v>0.01</v>
      </c>
      <c r="K21" s="92">
        <f t="shared" si="0"/>
        <v>2E-3</v>
      </c>
      <c r="L21" s="92">
        <f t="shared" si="0"/>
        <v>0.17499999999999999</v>
      </c>
      <c r="M21" s="92">
        <f>SUM(M3:M20)</f>
        <v>2.7000000000000003E-2</v>
      </c>
      <c r="N21" s="92">
        <f>SUM(N3:N20)</f>
        <v>0.05</v>
      </c>
      <c r="O21" s="92">
        <f t="shared" si="0"/>
        <v>0</v>
      </c>
      <c r="P21" s="92">
        <f t="shared" si="0"/>
        <v>8.1000000000000003E-2</v>
      </c>
      <c r="Q21" s="92">
        <f t="shared" si="0"/>
        <v>3.7999999999999999E-2</v>
      </c>
      <c r="R21" s="92">
        <f t="shared" si="0"/>
        <v>6.0000000000000001E-3</v>
      </c>
      <c r="S21" s="92">
        <f t="shared" si="0"/>
        <v>0.2</v>
      </c>
      <c r="T21" s="92">
        <f t="shared" si="0"/>
        <v>0</v>
      </c>
      <c r="U21" s="92">
        <f t="shared" si="0"/>
        <v>2E-3</v>
      </c>
      <c r="V21" s="92">
        <f t="shared" si="0"/>
        <v>1.3000000000000001E-2</v>
      </c>
      <c r="W21" s="92">
        <f t="shared" si="0"/>
        <v>0.106</v>
      </c>
      <c r="X21" s="92">
        <f t="shared" si="0"/>
        <v>0</v>
      </c>
      <c r="Y21" s="92">
        <f t="shared" si="0"/>
        <v>0.01</v>
      </c>
      <c r="Z21" s="92">
        <f t="shared" si="0"/>
        <v>0.15</v>
      </c>
      <c r="AA21" s="92">
        <f t="shared" si="0"/>
        <v>0</v>
      </c>
      <c r="AB21" s="92">
        <f t="shared" si="0"/>
        <v>1.2E-2</v>
      </c>
      <c r="AC21" s="92">
        <f t="shared" si="0"/>
        <v>0</v>
      </c>
      <c r="AD21" s="92">
        <f t="shared" si="0"/>
        <v>7.0000000000000001E-3</v>
      </c>
      <c r="AE21" s="92">
        <f t="shared" si="0"/>
        <v>0.02</v>
      </c>
      <c r="AF21" s="92">
        <f t="shared" si="0"/>
        <v>0</v>
      </c>
      <c r="AG21" s="92">
        <f t="shared" si="0"/>
        <v>7.0000000000000007E-2</v>
      </c>
      <c r="AH21" s="92">
        <f t="shared" si="0"/>
        <v>0</v>
      </c>
      <c r="AI21" s="92">
        <f t="shared" si="0"/>
        <v>0.02</v>
      </c>
      <c r="AJ21" s="92">
        <f t="shared" si="0"/>
        <v>0</v>
      </c>
    </row>
    <row r="22" spans="1:36" ht="15" customHeight="1" x14ac:dyDescent="0.25">
      <c r="A22" s="13"/>
      <c r="B22" s="56"/>
      <c r="C22" s="62" t="s">
        <v>9</v>
      </c>
      <c r="D22" s="93">
        <f>D21*$D27</f>
        <v>3.1039999999999996</v>
      </c>
      <c r="E22" s="93">
        <f>E21*$D27</f>
        <v>0.496</v>
      </c>
      <c r="F22" s="93">
        <f>F21*$D27</f>
        <v>0.224</v>
      </c>
      <c r="G22" s="93">
        <f t="shared" ref="G22:Q22" si="1">G21*$D27</f>
        <v>0.128</v>
      </c>
      <c r="H22" s="93">
        <f>H21*$D27</f>
        <v>0.6399999999999999</v>
      </c>
      <c r="I22" s="93">
        <f>I21*$D27</f>
        <v>0.48</v>
      </c>
      <c r="J22" s="93">
        <f t="shared" si="1"/>
        <v>0.16</v>
      </c>
      <c r="K22" s="94">
        <f>K21*$D27</f>
        <v>3.2000000000000001E-2</v>
      </c>
      <c r="L22" s="93">
        <f t="shared" si="1"/>
        <v>2.8</v>
      </c>
      <c r="M22" s="93">
        <f t="shared" si="1"/>
        <v>0.43200000000000005</v>
      </c>
      <c r="N22" s="93">
        <f t="shared" si="1"/>
        <v>0.8</v>
      </c>
      <c r="O22" s="93">
        <f t="shared" si="1"/>
        <v>0</v>
      </c>
      <c r="P22" s="93">
        <f>P21*$D27</f>
        <v>1.296</v>
      </c>
      <c r="Q22" s="93">
        <f t="shared" si="1"/>
        <v>0.60799999999999998</v>
      </c>
      <c r="R22" s="93">
        <f>R21*$D27</f>
        <v>9.6000000000000002E-2</v>
      </c>
      <c r="S22" s="95">
        <f>S21*$D27</f>
        <v>3.2</v>
      </c>
      <c r="T22" s="96">
        <f>T21*$D27</f>
        <v>0</v>
      </c>
      <c r="U22" s="97">
        <f>U21*D27</f>
        <v>3.2000000000000001E-2</v>
      </c>
      <c r="V22" s="97">
        <f t="shared" ref="V22:AA22" si="2">V21*$D27</f>
        <v>0.20800000000000002</v>
      </c>
      <c r="W22" s="93">
        <f t="shared" si="2"/>
        <v>1.696</v>
      </c>
      <c r="X22" s="93">
        <f t="shared" si="2"/>
        <v>0</v>
      </c>
      <c r="Y22" s="93">
        <f t="shared" si="2"/>
        <v>0.16</v>
      </c>
      <c r="Z22" s="93">
        <f t="shared" si="2"/>
        <v>2.4</v>
      </c>
      <c r="AA22" s="93">
        <f t="shared" si="2"/>
        <v>0</v>
      </c>
      <c r="AB22" s="93">
        <f t="shared" ref="AB22:AD22" si="3">AB21*$D27</f>
        <v>0.192</v>
      </c>
      <c r="AC22" s="93">
        <f t="shared" si="3"/>
        <v>0</v>
      </c>
      <c r="AD22" s="93">
        <f t="shared" si="3"/>
        <v>0.112</v>
      </c>
      <c r="AE22" s="93">
        <f t="shared" ref="AE22" si="4">AE21*$D27</f>
        <v>0.32</v>
      </c>
      <c r="AF22" s="93">
        <f t="shared" ref="AF22" si="5">AF21*$D27</f>
        <v>0</v>
      </c>
      <c r="AG22" s="93">
        <f t="shared" ref="AG22" si="6">AG21*$D27</f>
        <v>1.1200000000000001</v>
      </c>
      <c r="AH22" s="93">
        <f t="shared" ref="AH22" si="7">AH21*$D27</f>
        <v>0</v>
      </c>
      <c r="AI22" s="93">
        <f t="shared" ref="AI22" si="8">AI21*$D27</f>
        <v>0.32</v>
      </c>
      <c r="AJ22" s="93">
        <f t="shared" ref="AJ22" si="9">AJ21*$D27</f>
        <v>0</v>
      </c>
    </row>
    <row r="23" spans="1:36" ht="15" customHeight="1" x14ac:dyDescent="0.25">
      <c r="A23" s="13"/>
      <c r="B23" s="56"/>
      <c r="C23" s="5" t="s">
        <v>4</v>
      </c>
      <c r="D23" s="66">
        <v>109.06</v>
      </c>
      <c r="E23" s="66">
        <v>71.87</v>
      </c>
      <c r="F23" s="66">
        <v>963</v>
      </c>
      <c r="G23" s="66">
        <v>125.58</v>
      </c>
      <c r="H23" s="66">
        <v>93.45</v>
      </c>
      <c r="I23" s="66">
        <v>53.75</v>
      </c>
      <c r="J23" s="66">
        <v>67.5</v>
      </c>
      <c r="K23" s="66">
        <v>369.65</v>
      </c>
      <c r="L23" s="66">
        <v>45.92</v>
      </c>
      <c r="M23" s="66">
        <v>42.63</v>
      </c>
      <c r="N23" s="66">
        <v>39.5</v>
      </c>
      <c r="O23" s="66">
        <v>45</v>
      </c>
      <c r="P23" s="66">
        <v>529.4</v>
      </c>
      <c r="Q23" s="66">
        <v>42.68</v>
      </c>
      <c r="R23" s="77">
        <v>147.22999999999999</v>
      </c>
      <c r="S23" s="69">
        <v>9.68</v>
      </c>
      <c r="T23" s="72">
        <v>561.79999999999995</v>
      </c>
      <c r="U23" s="75">
        <v>14.13</v>
      </c>
      <c r="V23" s="66">
        <v>264.7</v>
      </c>
      <c r="W23" s="66">
        <v>153.16999999999999</v>
      </c>
      <c r="X23" s="66">
        <v>40.04</v>
      </c>
      <c r="Y23" s="66">
        <v>668.45</v>
      </c>
      <c r="Z23" s="66">
        <v>73.23</v>
      </c>
      <c r="AA23" s="77">
        <v>138.91999999999999</v>
      </c>
      <c r="AB23" s="66">
        <v>163.88</v>
      </c>
      <c r="AC23" s="66">
        <v>223.95</v>
      </c>
      <c r="AD23" s="66">
        <v>300</v>
      </c>
      <c r="AE23" s="103">
        <v>107.03</v>
      </c>
      <c r="AF23" s="99">
        <v>101.8</v>
      </c>
      <c r="AG23" s="99">
        <v>357.55</v>
      </c>
      <c r="AH23" s="99">
        <v>257.01</v>
      </c>
      <c r="AI23" s="99">
        <v>284</v>
      </c>
      <c r="AJ23" s="99">
        <v>140.36000000000001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338.52223999999995</v>
      </c>
      <c r="E24" s="98">
        <f t="shared" ref="E24:AJ24" si="10">E22*E23</f>
        <v>35.64752</v>
      </c>
      <c r="F24" s="98">
        <f t="shared" si="10"/>
        <v>215.71200000000002</v>
      </c>
      <c r="G24" s="98">
        <f t="shared" si="10"/>
        <v>16.07424</v>
      </c>
      <c r="H24" s="98">
        <f t="shared" si="10"/>
        <v>59.807999999999993</v>
      </c>
      <c r="I24" s="98">
        <f t="shared" si="10"/>
        <v>25.8</v>
      </c>
      <c r="J24" s="98">
        <f t="shared" si="10"/>
        <v>10.8</v>
      </c>
      <c r="K24" s="98">
        <f t="shared" si="10"/>
        <v>11.828799999999999</v>
      </c>
      <c r="L24" s="98">
        <f t="shared" si="10"/>
        <v>128.57599999999999</v>
      </c>
      <c r="M24" s="98">
        <f t="shared" si="10"/>
        <v>18.416160000000005</v>
      </c>
      <c r="N24" s="98">
        <f t="shared" si="10"/>
        <v>31.6</v>
      </c>
      <c r="O24" s="98">
        <f t="shared" si="10"/>
        <v>0</v>
      </c>
      <c r="P24" s="98">
        <f t="shared" si="10"/>
        <v>686.10239999999999</v>
      </c>
      <c r="Q24" s="98">
        <f t="shared" si="10"/>
        <v>25.949439999999999</v>
      </c>
      <c r="R24" s="98">
        <f t="shared" si="10"/>
        <v>14.134079999999999</v>
      </c>
      <c r="S24" s="98">
        <f t="shared" si="10"/>
        <v>30.975999999999999</v>
      </c>
      <c r="T24" s="98">
        <f t="shared" si="10"/>
        <v>0</v>
      </c>
      <c r="U24" s="98">
        <f t="shared" si="10"/>
        <v>0.45216000000000006</v>
      </c>
      <c r="V24" s="98">
        <f t="shared" si="10"/>
        <v>55.057600000000001</v>
      </c>
      <c r="W24" s="98">
        <f t="shared" si="10"/>
        <v>259.77632</v>
      </c>
      <c r="X24" s="98">
        <f t="shared" si="10"/>
        <v>0</v>
      </c>
      <c r="Y24" s="98">
        <f t="shared" si="10"/>
        <v>106.95200000000001</v>
      </c>
      <c r="Z24" s="98">
        <f t="shared" si="10"/>
        <v>175.75200000000001</v>
      </c>
      <c r="AA24" s="98">
        <f t="shared" si="10"/>
        <v>0</v>
      </c>
      <c r="AB24" s="98">
        <f t="shared" si="10"/>
        <v>31.464960000000001</v>
      </c>
      <c r="AC24" s="98">
        <f t="shared" si="10"/>
        <v>0</v>
      </c>
      <c r="AD24" s="98">
        <f t="shared" si="10"/>
        <v>33.6</v>
      </c>
      <c r="AE24" s="98">
        <f t="shared" si="10"/>
        <v>34.249600000000001</v>
      </c>
      <c r="AF24" s="98">
        <f t="shared" si="10"/>
        <v>0</v>
      </c>
      <c r="AG24" s="98">
        <f t="shared" si="10"/>
        <v>400.45600000000007</v>
      </c>
      <c r="AH24" s="98">
        <f t="shared" si="10"/>
        <v>0</v>
      </c>
      <c r="AI24" s="98">
        <f t="shared" si="10"/>
        <v>90.88</v>
      </c>
      <c r="AJ24" s="98">
        <f t="shared" si="10"/>
        <v>0</v>
      </c>
    </row>
    <row r="25" spans="1:36" ht="15" customHeight="1" x14ac:dyDescent="0.25">
      <c r="A25" s="13"/>
      <c r="B25" s="81"/>
      <c r="C25" s="80" t="s">
        <v>11</v>
      </c>
      <c r="D25" s="148">
        <f>SUM(D24:AJ24)</f>
        <v>2838.58752</v>
      </c>
      <c r="E25" s="148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49">
        <f>D25/D27</f>
        <v>177.41172</v>
      </c>
      <c r="E26" s="149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16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50" t="s">
        <v>16</v>
      </c>
      <c r="M28" s="150"/>
      <c r="N28" s="150"/>
      <c r="O28" s="150"/>
      <c r="P28" s="150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33" t="s">
        <v>0</v>
      </c>
      <c r="E29" s="133"/>
      <c r="F29" s="36"/>
      <c r="G29" s="133" t="s">
        <v>12</v>
      </c>
      <c r="H29" s="133"/>
      <c r="I29" s="133"/>
      <c r="J29" s="133"/>
      <c r="K29" s="133"/>
      <c r="L29" s="36"/>
      <c r="M29" s="36"/>
      <c r="N29" s="36"/>
      <c r="O29" s="36"/>
      <c r="P29" s="36"/>
      <c r="Q29" s="134" t="s">
        <v>0</v>
      </c>
      <c r="R29" s="134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27"/>
      <c r="U30" s="127"/>
      <c r="V30" s="127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2" t="s">
        <v>0</v>
      </c>
      <c r="E31" s="122"/>
      <c r="F31" s="9"/>
      <c r="G31" s="122" t="s">
        <v>12</v>
      </c>
      <c r="H31" s="122"/>
      <c r="I31" s="122"/>
      <c r="J31" s="122"/>
      <c r="K31" s="122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  <mergeCell ref="T30:V30"/>
    <mergeCell ref="D31:E31"/>
    <mergeCell ref="G31:K31"/>
    <mergeCell ref="Q29:R29"/>
    <mergeCell ref="D29:E29"/>
    <mergeCell ref="G29:K2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3-7 лет</vt:lpstr>
      <vt:lpstr> СВО 3-7 лет</vt:lpstr>
      <vt:lpstr>1,5 до 3х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Пользователь Windows</cp:lastModifiedBy>
  <cp:lastPrinted>2025-03-05T06:37:46Z</cp:lastPrinted>
  <dcterms:created xsi:type="dcterms:W3CDTF">2014-07-11T13:42:12Z</dcterms:created>
  <dcterms:modified xsi:type="dcterms:W3CDTF">2025-03-05T06:39:28Z</dcterms:modified>
</cp:coreProperties>
</file>