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2"/>
  </bookViews>
  <sheets>
    <sheet name="3-7 лет" sheetId="1" r:id="rId1"/>
    <sheet name=" СВО 3-7 лет" sheetId="15" r:id="rId2"/>
    <sheet name="1,5 до 3х" sheetId="7" r:id="rId3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X24" i="15" l="1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<sst xmlns="http://schemas.openxmlformats.org/spreadsheetml/2006/main" count="223" uniqueCount="70">
  <si>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</si>
  <si>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</si>
  <si>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</si>
  <si>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</si>
  <si>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</si>
  <si>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</si>
  <si>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</si>
  <si>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</si>
  <si>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</si>
  <si>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</si>
  <si>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</si>
  <si>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</si>
  <si>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</si>
  <si>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</si>
  <si>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</si>
  <si>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</si>
  <si>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</si>
  <si>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</si>
  <si>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</si>
  <si>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</si>
  <si>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</si>
  <si>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</si>
  <si>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</si>
  <si>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</si>
  <si>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</si>
  <si>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</si>
  <si>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</si>
  <si>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</si>
  <si>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</si>
  <si>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</si>
  <si>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</si>
  <si>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</si>
  <si>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</si>
  <si>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</si>
  <si>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</si>
  <si>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</si>
  <si>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</si>
  <si>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</si>
  <si>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</si>
  <si>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</si>
  <si>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</si>
  <si>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</si>
  <si>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</si>
  <si>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</si>
  <si>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</si>
  <si>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</si>
  <si>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</si>
  <si>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</si>
  <si>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</si>
  <si>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</si>
  <si>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</si>
  <si>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</si>
  <si>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</si>
  <si>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</si>
  <si>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ряженка</t>
  </si>
  <si>
    <t>коф нап из цикор</t>
  </si>
  <si>
    <t>икра морковная</t>
  </si>
  <si>
    <t>цикор</t>
  </si>
  <si>
    <t>вермиш</t>
  </si>
  <si>
    <t>изюи</t>
  </si>
  <si>
    <t>мол сгущ</t>
  </si>
  <si>
    <t>лим кт</t>
  </si>
  <si>
    <t>пряник</t>
  </si>
  <si>
    <t>перлов</t>
  </si>
  <si>
    <t>огур сол</t>
  </si>
  <si>
    <t>каша ман мол</t>
  </si>
  <si>
    <t>щи со сметаной</t>
  </si>
  <si>
    <t>картоф пюре</t>
  </si>
  <si>
    <t>рыба отв</t>
  </si>
  <si>
    <t>оладьи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</si>
</sst>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N20" sqref="N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4"/>
      <c r="B1" s="17"/>
      <c r="C1" s="124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8" x14ac:dyDescent="0.25">
      <c r="A2" s="125"/>
      <c r="B2" s="18"/>
      <c r="C2" s="125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59</v>
      </c>
      <c r="AE2" s="91" t="s">
        <v>58</v>
      </c>
      <c r="AF2" s="91" t="s">
        <v>63</v>
      </c>
      <c r="AG2" s="91" t="s">
        <v>64</v>
      </c>
      <c r="AH2" s="91" t="s">
        <v>61</v>
      </c>
      <c r="AI2" s="91" t="s">
        <v>48</v>
      </c>
      <c r="AJ2" s="91" t="s">
        <v>53</v>
      </c>
    </row>
    <row r="3" spans="1:36" ht="15" customHeight="1" x14ac:dyDescent="0.25">
      <c r="A3" s="126" t="s">
        <v>50</v>
      </c>
      <c r="B3" s="21">
        <v>0.18</v>
      </c>
      <c r="C3" s="106" t="s">
        <v>65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26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26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26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1.2E-2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26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3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3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3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3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3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0.03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1.2E-2</v>
      </c>
      <c r="W12" s="16"/>
      <c r="X12" s="4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23"/>
      <c r="B13" s="21">
        <v>0.15</v>
      </c>
      <c r="C13" s="107" t="s">
        <v>67</v>
      </c>
      <c r="D13" s="16">
        <v>2.5000000000000001E-2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3"/>
      <c r="B14" s="21">
        <v>0.09</v>
      </c>
      <c r="C14" s="107" t="s">
        <v>68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3.0000000000000001E-3</v>
      </c>
      <c r="N14" s="16">
        <v>4.0000000000000001E-3</v>
      </c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>
        <v>0.19800000000000001</v>
      </c>
    </row>
    <row r="15" spans="1:36" ht="15" customHeight="1" x14ac:dyDescent="0.25">
      <c r="A15" s="123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0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3"/>
      <c r="B16" s="21">
        <v>0.18</v>
      </c>
      <c r="C16" s="107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8"/>
      <c r="T16" s="22"/>
      <c r="U16" s="16"/>
      <c r="V16" s="16"/>
      <c r="W16" s="16"/>
      <c r="X16" s="46"/>
      <c r="Y16" s="16"/>
      <c r="Z16" s="16"/>
      <c r="AA16" s="16">
        <v>0.189</v>
      </c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3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3" t="s">
        <v>2</v>
      </c>
      <c r="B18" s="21">
        <v>0.09</v>
      </c>
      <c r="C18" s="107" t="s">
        <v>69</v>
      </c>
      <c r="D18" s="16">
        <v>0.04</v>
      </c>
      <c r="E18" s="16">
        <v>6.0000000000000001E-3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</v>
      </c>
      <c r="T18" s="22"/>
      <c r="U18" s="16"/>
      <c r="V18" s="16"/>
      <c r="W18" s="16"/>
      <c r="X18" s="46">
        <v>1E-3</v>
      </c>
      <c r="Y18" s="16">
        <v>3.5999999999999997E-2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>
        <v>2.5999999999999999E-2</v>
      </c>
      <c r="AJ18" s="102"/>
    </row>
    <row r="19" spans="1:37" ht="15" customHeight="1" x14ac:dyDescent="0.25">
      <c r="A19" s="123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3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0.45999999999999996</v>
      </c>
      <c r="E21" s="27">
        <f t="shared" ref="E21:AJ21" si="0">SUM(E3:E20)</f>
        <v>0.02</v>
      </c>
      <c r="F21" s="27">
        <f t="shared" si="0"/>
        <v>1.8000000000000002E-2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</v>
      </c>
      <c r="M21" s="27">
        <f t="shared" si="0"/>
        <v>2.4999999999999998E-2</v>
      </c>
      <c r="N21" s="27">
        <f t="shared" si="0"/>
        <v>7.4999999999999997E-2</v>
      </c>
      <c r="O21" s="27">
        <f t="shared" si="0"/>
        <v>4.4999999999999998E-2</v>
      </c>
      <c r="P21" s="27">
        <f t="shared" si="0"/>
        <v>0</v>
      </c>
      <c r="Q21" s="27">
        <f t="shared" si="0"/>
        <v>0</v>
      </c>
      <c r="R21" s="27">
        <f t="shared" si="0"/>
        <v>0</v>
      </c>
      <c r="S21" s="27">
        <f t="shared" si="0"/>
        <v>0.2</v>
      </c>
      <c r="T21" s="27">
        <f t="shared" si="0"/>
        <v>0</v>
      </c>
      <c r="U21" s="27">
        <f t="shared" si="0"/>
        <v>5.0000000000000001E-3</v>
      </c>
      <c r="V21" s="27">
        <f t="shared" si="0"/>
        <v>1.2E-2</v>
      </c>
      <c r="W21" s="27">
        <f t="shared" si="0"/>
        <v>7.4999999999999997E-2</v>
      </c>
      <c r="X21" s="27"/>
      <c r="Y21" s="27">
        <f t="shared" si="0"/>
        <v>3.5999999999999997E-2</v>
      </c>
      <c r="Z21" s="27">
        <f t="shared" si="0"/>
        <v>1.2E-2</v>
      </c>
      <c r="AA21" s="27">
        <f t="shared" si="0"/>
        <v>0.189</v>
      </c>
      <c r="AB21" s="27">
        <f t="shared" si="0"/>
        <v>0.01</v>
      </c>
      <c r="AC21" s="27">
        <f t="shared" si="0"/>
        <v>0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2.5999999999999999E-2</v>
      </c>
      <c r="AJ21" s="27">
        <f t="shared" si="0"/>
        <v>0.19800000000000001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23.459999999999997</v>
      </c>
      <c r="E22" s="76">
        <f>E21*$D27</f>
        <v>1.02</v>
      </c>
      <c r="F22" s="76">
        <f>F21*$D27</f>
        <v>0.91800000000000015</v>
      </c>
      <c r="G22" s="76">
        <f t="shared" ref="G22:AE22" si="1">G21*$D27</f>
        <v>0.45900000000000007</v>
      </c>
      <c r="H22" s="76">
        <f>H21*$D27</f>
        <v>2.5500000000000003</v>
      </c>
      <c r="I22" s="76">
        <f>I21*$D27</f>
        <v>1.887</v>
      </c>
      <c r="J22" s="76">
        <f>J21*$D27</f>
        <v>1.4279999999999999</v>
      </c>
      <c r="K22" s="76">
        <f>K21*$D27</f>
        <v>0.10200000000000001</v>
      </c>
      <c r="L22" s="76">
        <f t="shared" si="1"/>
        <v>10.200000000000001</v>
      </c>
      <c r="M22" s="76">
        <f t="shared" si="1"/>
        <v>1.2749999999999999</v>
      </c>
      <c r="N22" s="76">
        <f t="shared" si="1"/>
        <v>3.8249999999999997</v>
      </c>
      <c r="O22" s="76">
        <f t="shared" si="1"/>
        <v>2.2949999999999999</v>
      </c>
      <c r="P22" s="76">
        <f>P21*$D27</f>
        <v>0</v>
      </c>
      <c r="Q22" s="76">
        <f t="shared" si="1"/>
        <v>0</v>
      </c>
      <c r="R22" s="76">
        <f t="shared" si="1"/>
        <v>0</v>
      </c>
      <c r="S22" s="121">
        <f t="shared" si="1"/>
        <v>10.200000000000001</v>
      </c>
      <c r="T22" s="76">
        <f t="shared" si="1"/>
        <v>0</v>
      </c>
      <c r="U22" s="76">
        <f t="shared" si="1"/>
        <v>0.255</v>
      </c>
      <c r="V22" s="76">
        <f t="shared" si="1"/>
        <v>0.61199999999999999</v>
      </c>
      <c r="W22" s="76">
        <f t="shared" si="1"/>
        <v>3.8249999999999997</v>
      </c>
      <c r="X22" s="76">
        <v>0.1</v>
      </c>
      <c r="Y22" s="76">
        <f t="shared" si="1"/>
        <v>1.8359999999999999</v>
      </c>
      <c r="Z22" s="76">
        <f t="shared" si="1"/>
        <v>0.61199999999999999</v>
      </c>
      <c r="AA22" s="76">
        <f t="shared" si="1"/>
        <v>9.6389999999999993</v>
      </c>
      <c r="AB22" s="76">
        <f t="shared" si="1"/>
        <v>0.51</v>
      </c>
      <c r="AC22" s="76">
        <f t="shared" si="1"/>
        <v>0</v>
      </c>
      <c r="AD22" s="76">
        <f t="shared" si="1"/>
        <v>0</v>
      </c>
      <c r="AE22" s="76">
        <f t="shared" si="1"/>
        <v>0</v>
      </c>
      <c r="AF22" s="76"/>
      <c r="AG22" s="76"/>
      <c r="AH22" s="76"/>
      <c r="AI22" s="76">
        <v>1.46</v>
      </c>
      <c r="AJ22" s="76">
        <v>10.1</v>
      </c>
    </row>
    <row r="23" spans="1:37" ht="20.100000000000001" customHeight="1" x14ac:dyDescent="0.25">
      <c r="A23" s="24"/>
      <c r="B23" s="25"/>
      <c r="C23" s="29" t="s">
        <v>4</v>
      </c>
      <c r="D23" s="30">
        <v>107.94</v>
      </c>
      <c r="E23" s="30">
        <v>71.87</v>
      </c>
      <c r="F23" s="30">
        <v>948.65</v>
      </c>
      <c r="G23" s="30">
        <v>125.58</v>
      </c>
      <c r="H23" s="30">
        <v>93.45</v>
      </c>
      <c r="I23" s="30">
        <v>53.75</v>
      </c>
      <c r="J23" s="30">
        <v>63.74</v>
      </c>
      <c r="K23" s="30">
        <v>297.10000000000002</v>
      </c>
      <c r="L23" s="30">
        <v>44.2</v>
      </c>
      <c r="M23" s="30">
        <v>42.63</v>
      </c>
      <c r="N23" s="30">
        <v>37.76</v>
      </c>
      <c r="O23" s="30">
        <v>42.79</v>
      </c>
      <c r="P23" s="30">
        <v>529.4</v>
      </c>
      <c r="Q23" s="30">
        <v>41.69</v>
      </c>
      <c r="R23" s="30">
        <v>147.22999999999999</v>
      </c>
      <c r="S23" s="30">
        <v>9.6199999999999992</v>
      </c>
      <c r="T23" s="30">
        <v>561.79999999999995</v>
      </c>
      <c r="U23" s="30">
        <v>14.13</v>
      </c>
      <c r="V23" s="30">
        <v>280.95</v>
      </c>
      <c r="W23" s="30">
        <v>150.47</v>
      </c>
      <c r="X23" s="30">
        <v>137</v>
      </c>
      <c r="Y23" s="30">
        <v>39.79</v>
      </c>
      <c r="Z23" s="30">
        <v>668.45</v>
      </c>
      <c r="AA23" s="30">
        <v>73.099999999999994</v>
      </c>
      <c r="AB23" s="30">
        <v>163.88</v>
      </c>
      <c r="AC23" s="30">
        <v>138.16</v>
      </c>
      <c r="AD23" s="30">
        <v>223.95</v>
      </c>
      <c r="AE23" s="101">
        <v>65.5</v>
      </c>
      <c r="AF23" s="3">
        <v>30.17</v>
      </c>
      <c r="AG23" s="3">
        <v>74.44</v>
      </c>
      <c r="AH23" s="3">
        <v>25</v>
      </c>
      <c r="AI23" s="3">
        <v>356.45</v>
      </c>
      <c r="AJ23" s="3">
        <v>257.01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2532.2723999999998</v>
      </c>
      <c r="E24" s="32">
        <f t="shared" ref="E24:AJ24" si="2">E22*E23</f>
        <v>73.307400000000001</v>
      </c>
      <c r="F24" s="32">
        <f t="shared" si="2"/>
        <v>870.86070000000007</v>
      </c>
      <c r="G24" s="32">
        <f t="shared" si="2"/>
        <v>57.641220000000011</v>
      </c>
      <c r="H24" s="32">
        <f t="shared" si="2"/>
        <v>238.29750000000004</v>
      </c>
      <c r="I24" s="32">
        <f t="shared" si="2"/>
        <v>101.42625</v>
      </c>
      <c r="J24" s="32">
        <f t="shared" si="2"/>
        <v>91.020719999999997</v>
      </c>
      <c r="K24" s="32">
        <f t="shared" si="2"/>
        <v>30.304200000000005</v>
      </c>
      <c r="L24" s="32">
        <f t="shared" si="2"/>
        <v>450.84000000000009</v>
      </c>
      <c r="M24" s="32">
        <f t="shared" si="2"/>
        <v>54.353250000000003</v>
      </c>
      <c r="N24" s="32">
        <f t="shared" si="2"/>
        <v>144.43199999999999</v>
      </c>
      <c r="O24" s="32">
        <f t="shared" si="2"/>
        <v>98.20304999999999</v>
      </c>
      <c r="P24" s="32">
        <f t="shared" si="2"/>
        <v>0</v>
      </c>
      <c r="Q24" s="32">
        <f t="shared" si="2"/>
        <v>0</v>
      </c>
      <c r="R24" s="32">
        <f t="shared" si="2"/>
        <v>0</v>
      </c>
      <c r="S24" s="32">
        <v>0.98</v>
      </c>
      <c r="T24" s="32">
        <f t="shared" si="2"/>
        <v>0</v>
      </c>
      <c r="U24" s="32">
        <f t="shared" si="2"/>
        <v>3.6031500000000003</v>
      </c>
      <c r="V24" s="32">
        <f t="shared" si="2"/>
        <v>171.94139999999999</v>
      </c>
      <c r="W24" s="32">
        <f t="shared" si="2"/>
        <v>575.54774999999995</v>
      </c>
      <c r="X24" s="32">
        <f t="shared" si="2"/>
        <v>13.700000000000001</v>
      </c>
      <c r="Y24" s="32">
        <f t="shared" si="2"/>
        <v>73.05444</v>
      </c>
      <c r="Z24" s="32">
        <f t="shared" si="2"/>
        <v>409.09140000000002</v>
      </c>
      <c r="AA24" s="32">
        <f t="shared" si="2"/>
        <v>704.6108999999999</v>
      </c>
      <c r="AB24" s="32">
        <f t="shared" si="2"/>
        <v>83.578800000000001</v>
      </c>
      <c r="AC24" s="32">
        <f t="shared" si="2"/>
        <v>0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520.41699999999992</v>
      </c>
      <c r="AJ24" s="32">
        <f t="shared" si="2"/>
        <v>2595.8009999999999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9895.284529999999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194.02518686274507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B2" workbookViewId="0">
      <selection activeCell="N20" sqref="N2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4"/>
      <c r="B1" s="17"/>
      <c r="C1" s="124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25"/>
      <c r="B2" s="18"/>
      <c r="C2" s="125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58</v>
      </c>
      <c r="AF2" s="117" t="s">
        <v>62</v>
      </c>
      <c r="AG2" s="117" t="s">
        <v>54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26" t="s">
        <v>50</v>
      </c>
      <c r="B3" s="21">
        <v>0.18</v>
      </c>
      <c r="C3" s="106" t="s">
        <v>65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26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26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26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26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23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3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3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3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3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23"/>
      <c r="B13" s="21">
        <v>0.15</v>
      </c>
      <c r="C13" s="107" t="s">
        <v>67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3"/>
      <c r="B14" s="21">
        <v>0.09</v>
      </c>
      <c r="C14" s="107" t="s">
        <v>68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3.0000000000000001E-3</v>
      </c>
      <c r="N14" s="16">
        <v>4.0000000000000001E-3</v>
      </c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>
        <v>0.14799999999999999</v>
      </c>
      <c r="AJ14" s="102"/>
    </row>
    <row r="15" spans="1:36" x14ac:dyDescent="0.25">
      <c r="A15" s="123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3"/>
      <c r="B16" s="21">
        <v>0.18</v>
      </c>
      <c r="C16" s="107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8"/>
      <c r="T16" s="22"/>
      <c r="U16" s="16"/>
      <c r="V16" s="16"/>
      <c r="W16" s="16"/>
      <c r="X16" s="46"/>
      <c r="Y16" s="16"/>
      <c r="Z16" s="16"/>
      <c r="AA16" s="16">
        <v>0.18</v>
      </c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3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3" t="s">
        <v>2</v>
      </c>
      <c r="B18" s="21">
        <v>0.09</v>
      </c>
      <c r="C18" s="107" t="s">
        <v>69</v>
      </c>
      <c r="D18" s="16">
        <v>0.04</v>
      </c>
      <c r="E18" s="16">
        <v>6.0000000000000001E-3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>
        <v>3.5000000000000003E-2</v>
      </c>
      <c r="Z18" s="16"/>
      <c r="AA18" s="16"/>
      <c r="AB18" s="16"/>
      <c r="AC18" s="16"/>
      <c r="AD18" s="16"/>
      <c r="AE18" s="102"/>
      <c r="AF18" s="102"/>
      <c r="AG18" s="102"/>
      <c r="AH18" s="102">
        <v>2.5999999999999999E-2</v>
      </c>
      <c r="AI18" s="102"/>
      <c r="AJ18" s="102"/>
    </row>
    <row r="19" spans="1:36" x14ac:dyDescent="0.25">
      <c r="A19" s="123"/>
      <c r="B19" s="21">
        <v>0.2</v>
      </c>
      <c r="C19" s="107" t="s">
        <v>13</v>
      </c>
      <c r="D19" s="16">
        <v>0.21</v>
      </c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23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0.45899999999999996</v>
      </c>
      <c r="E21" s="110">
        <f t="shared" ref="E21:AJ21" si="0">SUM(E3:E20)</f>
        <v>0.02</v>
      </c>
      <c r="F21" s="110">
        <f t="shared" si="0"/>
        <v>1.8000000000000002E-2</v>
      </c>
      <c r="G21" s="110">
        <f t="shared" si="0"/>
        <v>9.0000000000000011E-3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0.19900000000000001</v>
      </c>
      <c r="M21" s="110">
        <f t="shared" si="0"/>
        <v>2.4999999999999998E-2</v>
      </c>
      <c r="N21" s="110">
        <f t="shared" si="0"/>
        <v>7.4999999999999997E-2</v>
      </c>
      <c r="O21" s="110">
        <f t="shared" si="0"/>
        <v>4.4999999999999998E-2</v>
      </c>
      <c r="P21" s="110">
        <f t="shared" si="0"/>
        <v>0</v>
      </c>
      <c r="Q21" s="110">
        <f t="shared" si="0"/>
        <v>0</v>
      </c>
      <c r="R21" s="110">
        <f t="shared" si="0"/>
        <v>0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7.4999999999999997E-2</v>
      </c>
      <c r="X21" s="110">
        <f t="shared" si="0"/>
        <v>0</v>
      </c>
      <c r="Y21" s="110">
        <f t="shared" si="0"/>
        <v>3.5000000000000003E-2</v>
      </c>
      <c r="Z21" s="110">
        <f t="shared" si="0"/>
        <v>0.01</v>
      </c>
      <c r="AA21" s="110">
        <f t="shared" si="0"/>
        <v>0.18</v>
      </c>
      <c r="AB21" s="110">
        <f t="shared" si="0"/>
        <v>0.01</v>
      </c>
      <c r="AC21" s="110">
        <f t="shared" si="0"/>
        <v>0</v>
      </c>
      <c r="AD21" s="110">
        <f t="shared" si="0"/>
        <v>0</v>
      </c>
      <c r="AE21" s="110">
        <f t="shared" si="0"/>
        <v>0</v>
      </c>
      <c r="AF21" s="110">
        <f t="shared" si="0"/>
        <v>0</v>
      </c>
      <c r="AG21" s="110">
        <f t="shared" si="0"/>
        <v>0</v>
      </c>
      <c r="AH21" s="110">
        <f t="shared" si="0"/>
        <v>2.5999999999999999E-2</v>
      </c>
      <c r="AI21" s="110">
        <f t="shared" si="0"/>
        <v>0.14799999999999999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0.45899999999999996</v>
      </c>
      <c r="E22" s="112">
        <f>E21*$D27</f>
        <v>0.02</v>
      </c>
      <c r="F22" s="112">
        <f>F21*$D27</f>
        <v>1.8000000000000002E-2</v>
      </c>
      <c r="G22" s="118">
        <f t="shared" ref="G22:U22" si="1">G21*$D27</f>
        <v>9.0000000000000011E-3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2E-3</v>
      </c>
      <c r="L22" s="112">
        <f t="shared" si="1"/>
        <v>0.19900000000000001</v>
      </c>
      <c r="M22" s="112">
        <f t="shared" si="1"/>
        <v>2.4999999999999998E-2</v>
      </c>
      <c r="N22" s="112">
        <f t="shared" si="1"/>
        <v>7.4999999999999997E-2</v>
      </c>
      <c r="O22" s="112">
        <f t="shared" si="1"/>
        <v>4.4999999999999998E-2</v>
      </c>
      <c r="P22" s="112">
        <f>P21*$D27</f>
        <v>0</v>
      </c>
      <c r="Q22" s="112">
        <f t="shared" si="1"/>
        <v>0</v>
      </c>
      <c r="R22" s="112">
        <f t="shared" si="1"/>
        <v>0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0.01</v>
      </c>
      <c r="W22" s="112">
        <f>W21*$D27</f>
        <v>7.4999999999999997E-2</v>
      </c>
      <c r="X22" s="114"/>
      <c r="Y22" s="118">
        <f>Y21*$D27</f>
        <v>3.5000000000000003E-2</v>
      </c>
      <c r="Z22" s="112">
        <f>Z21*D27</f>
        <v>0.01</v>
      </c>
      <c r="AA22" s="112">
        <f>AA21*$D27</f>
        <v>0.18</v>
      </c>
      <c r="AB22" s="118">
        <f t="shared" ref="AB22:AJ22" si="2">AB21*$D27</f>
        <v>0.01</v>
      </c>
      <c r="AC22" s="112">
        <f t="shared" si="2"/>
        <v>0</v>
      </c>
      <c r="AD22" s="112">
        <f t="shared" si="2"/>
        <v>0</v>
      </c>
      <c r="AE22" s="112">
        <f t="shared" si="2"/>
        <v>0</v>
      </c>
      <c r="AF22" s="112">
        <f t="shared" si="2"/>
        <v>0</v>
      </c>
      <c r="AG22" s="118">
        <f t="shared" si="2"/>
        <v>0</v>
      </c>
      <c r="AH22" s="112">
        <f t="shared" si="2"/>
        <v>2.5999999999999999E-2</v>
      </c>
      <c r="AI22" s="112">
        <f t="shared" si="2"/>
        <v>0.14799999999999999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93.45</v>
      </c>
      <c r="I23" s="115">
        <v>53.75</v>
      </c>
      <c r="J23" s="115">
        <v>51.67</v>
      </c>
      <c r="K23" s="115">
        <v>367.55</v>
      </c>
      <c r="L23" s="115">
        <v>42.4</v>
      </c>
      <c r="M23" s="115">
        <v>35.4</v>
      </c>
      <c r="N23" s="115">
        <v>36.700000000000003</v>
      </c>
      <c r="O23" s="115">
        <v>36.9</v>
      </c>
      <c r="P23" s="115">
        <v>529.4</v>
      </c>
      <c r="Q23" s="115">
        <v>38.9</v>
      </c>
      <c r="R23" s="115">
        <v>144.5</v>
      </c>
      <c r="S23" s="115">
        <v>9.1999999999999993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623.29999999999995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65.5</v>
      </c>
      <c r="AF23" s="55">
        <v>184.4</v>
      </c>
      <c r="AG23" s="55">
        <v>101.8</v>
      </c>
      <c r="AH23" s="55">
        <v>345.67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47.506499999999996</v>
      </c>
      <c r="E24" s="116">
        <f t="shared" ref="E24:AJ24" si="3">E22*E23</f>
        <v>1.4359999999999999</v>
      </c>
      <c r="F24" s="116">
        <f t="shared" si="3"/>
        <v>16.878600000000002</v>
      </c>
      <c r="G24" s="116">
        <f t="shared" si="3"/>
        <v>1.1061000000000001</v>
      </c>
      <c r="H24" s="116">
        <f t="shared" si="3"/>
        <v>4.6725000000000003</v>
      </c>
      <c r="I24" s="116">
        <f t="shared" si="3"/>
        <v>1.9887499999999998</v>
      </c>
      <c r="J24" s="116">
        <f t="shared" si="3"/>
        <v>1.44676</v>
      </c>
      <c r="K24" s="116">
        <f t="shared" si="3"/>
        <v>0.73510000000000009</v>
      </c>
      <c r="L24" s="116">
        <f t="shared" si="3"/>
        <v>8.4375999999999998</v>
      </c>
      <c r="M24" s="116">
        <f t="shared" si="3"/>
        <v>0.8849999999999999</v>
      </c>
      <c r="N24" s="116">
        <f t="shared" si="3"/>
        <v>2.7524999999999999</v>
      </c>
      <c r="O24" s="116">
        <f t="shared" si="3"/>
        <v>1.6604999999999999</v>
      </c>
      <c r="P24" s="119">
        <f t="shared" si="3"/>
        <v>0</v>
      </c>
      <c r="Q24" s="116">
        <f t="shared" si="3"/>
        <v>0</v>
      </c>
      <c r="R24" s="116">
        <f t="shared" si="3"/>
        <v>0</v>
      </c>
      <c r="S24" s="116">
        <f t="shared" si="3"/>
        <v>9.1999999999999993</v>
      </c>
      <c r="T24" s="116">
        <f t="shared" si="3"/>
        <v>0</v>
      </c>
      <c r="U24" s="116">
        <f t="shared" si="3"/>
        <v>6.9000000000000006E-2</v>
      </c>
      <c r="V24" s="116">
        <f t="shared" si="3"/>
        <v>2.6869999999999998</v>
      </c>
      <c r="W24" s="116">
        <f t="shared" si="3"/>
        <v>10.98</v>
      </c>
      <c r="X24" s="116">
        <f t="shared" si="3"/>
        <v>0</v>
      </c>
      <c r="Y24" s="116">
        <f t="shared" si="3"/>
        <v>1.3860000000000001</v>
      </c>
      <c r="Z24" s="116">
        <f t="shared" si="3"/>
        <v>6.2329999999999997</v>
      </c>
      <c r="AA24" s="116">
        <f t="shared" si="3"/>
        <v>12.762</v>
      </c>
      <c r="AB24" s="116">
        <f t="shared" si="3"/>
        <v>1.621</v>
      </c>
      <c r="AC24" s="116">
        <f t="shared" si="3"/>
        <v>0</v>
      </c>
      <c r="AD24" s="116">
        <f t="shared" si="3"/>
        <v>0</v>
      </c>
      <c r="AE24" s="116">
        <f t="shared" si="3"/>
        <v>0</v>
      </c>
      <c r="AF24" s="116">
        <f t="shared" si="3"/>
        <v>0</v>
      </c>
      <c r="AG24" s="116">
        <f t="shared" si="3"/>
        <v>0</v>
      </c>
      <c r="AH24" s="116">
        <f t="shared" si="3"/>
        <v>8.9874200000000002</v>
      </c>
      <c r="AI24" s="116">
        <f t="shared" si="3"/>
        <v>36.629999999999995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180.06133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180.06133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tabSelected="1" zoomScale="90" zoomScaleNormal="90" workbookViewId="0">
      <selection activeCell="W14" sqref="W14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38"/>
      <c r="B1" s="140"/>
      <c r="C1" s="142" t="s">
        <v>7</v>
      </c>
      <c r="D1" s="143" t="s">
        <v>7</v>
      </c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4"/>
    </row>
    <row r="2" spans="1:67" ht="44.25" customHeight="1" x14ac:dyDescent="0.25">
      <c r="A2" s="139"/>
      <c r="B2" s="141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52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58</v>
      </c>
      <c r="AE2" s="100" t="s">
        <v>64</v>
      </c>
      <c r="AF2" s="91" t="s">
        <v>54</v>
      </c>
      <c r="AG2" s="91" t="s">
        <v>48</v>
      </c>
      <c r="AH2" s="91" t="s">
        <v>53</v>
      </c>
      <c r="AI2" s="91" t="s">
        <v>60</v>
      </c>
      <c r="AJ2" s="91" t="s">
        <v>49</v>
      </c>
    </row>
    <row r="3" spans="1:67" ht="15" customHeight="1" x14ac:dyDescent="0.25">
      <c r="A3" s="145" t="s">
        <v>50</v>
      </c>
      <c r="B3" s="55">
        <v>0.13</v>
      </c>
      <c r="C3" t="s">
        <v>65</v>
      </c>
      <c r="D3" s="16">
        <v>7.0000000000000007E-2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46"/>
      <c r="B4" s="55">
        <v>0.15</v>
      </c>
      <c r="C4" s="108" t="s">
        <v>55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46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46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>
        <v>0.01</v>
      </c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47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7.0999999999999994E-2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5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36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37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5" t="s">
        <v>1</v>
      </c>
      <c r="B11" s="55">
        <v>0.04</v>
      </c>
      <c r="C11" s="108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36"/>
      <c r="B12" s="55">
        <v>0.18</v>
      </c>
      <c r="C12" s="108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36"/>
      <c r="B13" s="55">
        <v>0.12</v>
      </c>
      <c r="C13" s="108" t="s">
        <v>67</v>
      </c>
      <c r="D13" s="16">
        <v>1.9E-2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0.13600000000000001</v>
      </c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36"/>
      <c r="B14" s="55">
        <v>7.0000000000000007E-2</v>
      </c>
      <c r="C14" s="108" t="s">
        <v>68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2E-3</v>
      </c>
      <c r="N14" s="16">
        <v>3.0000000000000001E-3</v>
      </c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>
        <v>0.11899999999999999</v>
      </c>
      <c r="AI14" s="102"/>
      <c r="AJ14" s="102"/>
    </row>
    <row r="15" spans="1:67" ht="15" customHeight="1" x14ac:dyDescent="0.25">
      <c r="A15" s="136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36"/>
      <c r="B16" s="55">
        <v>0.15</v>
      </c>
      <c r="C16" s="108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/>
      <c r="S16" s="68"/>
      <c r="T16" s="79"/>
      <c r="U16" s="74"/>
      <c r="V16" s="16"/>
      <c r="W16" s="16"/>
      <c r="X16" s="16"/>
      <c r="Y16" s="16"/>
      <c r="Z16" s="16">
        <v>0.15</v>
      </c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37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5" t="s">
        <v>2</v>
      </c>
      <c r="B18" s="55">
        <v>7.0000000000000007E-2</v>
      </c>
      <c r="C18" s="108" t="s">
        <v>69</v>
      </c>
      <c r="D18" s="16">
        <v>2.3E-2</v>
      </c>
      <c r="E18" s="16">
        <v>4.0000000000000001E-3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0.14000000000000001</v>
      </c>
      <c r="T18" s="71"/>
      <c r="U18" s="74"/>
      <c r="V18" s="16"/>
      <c r="W18" s="16"/>
      <c r="X18" s="16">
        <v>2.5000000000000001E-2</v>
      </c>
      <c r="Y18" s="16"/>
      <c r="Z18" s="16"/>
      <c r="AA18" s="16"/>
      <c r="AB18" s="16"/>
      <c r="AC18" s="16"/>
      <c r="AD18" s="16"/>
      <c r="AE18" s="102"/>
      <c r="AF18" s="102"/>
      <c r="AG18" s="102">
        <v>2.1000000000000001E-2</v>
      </c>
      <c r="AH18" s="102"/>
      <c r="AI18" s="102"/>
      <c r="AJ18" s="102"/>
    </row>
    <row r="19" spans="1:36" ht="15" customHeight="1" x14ac:dyDescent="0.25">
      <c r="A19" s="136"/>
      <c r="B19" s="55">
        <v>0.15</v>
      </c>
      <c r="C19" s="108" t="s">
        <v>13</v>
      </c>
      <c r="D19" s="16">
        <v>0.157</v>
      </c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37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0.34399999999999997</v>
      </c>
      <c r="E21" s="92">
        <f t="shared" ref="E21:AJ21" si="0">SUM(E3:E20)</f>
        <v>1.7000000000000001E-2</v>
      </c>
      <c r="F21" s="92">
        <f t="shared" si="0"/>
        <v>1.4999999999999999E-2</v>
      </c>
      <c r="G21" s="92">
        <f t="shared" si="0"/>
        <v>9.0000000000000011E-3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0.16500000000000001</v>
      </c>
      <c r="M21" s="92">
        <f>SUM(M3:M20)</f>
        <v>1.9000000000000003E-2</v>
      </c>
      <c r="N21" s="92">
        <f>SUM(N3:N20)</f>
        <v>5.4000000000000006E-2</v>
      </c>
      <c r="O21" s="92">
        <f t="shared" si="0"/>
        <v>4.4999999999999998E-2</v>
      </c>
      <c r="P21" s="92">
        <f t="shared" si="0"/>
        <v>0</v>
      </c>
      <c r="Q21" s="92">
        <f t="shared" si="0"/>
        <v>0</v>
      </c>
      <c r="R21" s="92">
        <f t="shared" si="0"/>
        <v>0</v>
      </c>
      <c r="S21" s="92">
        <f t="shared" si="0"/>
        <v>0.14000000000000001</v>
      </c>
      <c r="T21" s="92">
        <f t="shared" si="0"/>
        <v>0</v>
      </c>
      <c r="U21" s="92">
        <f t="shared" si="0"/>
        <v>2E-3</v>
      </c>
      <c r="V21" s="92">
        <f t="shared" si="0"/>
        <v>8.0000000000000002E-3</v>
      </c>
      <c r="W21" s="92">
        <f t="shared" si="0"/>
        <v>7.0999999999999994E-2</v>
      </c>
      <c r="X21" s="92">
        <f t="shared" si="0"/>
        <v>2.5000000000000001E-2</v>
      </c>
      <c r="Y21" s="92">
        <f t="shared" si="0"/>
        <v>0.01</v>
      </c>
      <c r="Z21" s="92">
        <f t="shared" si="0"/>
        <v>0.15</v>
      </c>
      <c r="AA21" s="92">
        <f t="shared" si="0"/>
        <v>0</v>
      </c>
      <c r="AB21" s="92">
        <f t="shared" si="0"/>
        <v>7.0000000000000001E-3</v>
      </c>
      <c r="AC21" s="92">
        <f t="shared" si="0"/>
        <v>0</v>
      </c>
      <c r="AD21" s="92">
        <f t="shared" si="0"/>
        <v>0</v>
      </c>
      <c r="AE21" s="92">
        <f t="shared" si="0"/>
        <v>0</v>
      </c>
      <c r="AF21" s="92">
        <f t="shared" si="0"/>
        <v>0</v>
      </c>
      <c r="AG21" s="92">
        <f t="shared" si="0"/>
        <v>2.1000000000000001E-2</v>
      </c>
      <c r="AH21" s="92">
        <f t="shared" si="0"/>
        <v>0.11899999999999999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5.5039999999999996</v>
      </c>
      <c r="E22" s="93">
        <f>E21*$D27</f>
        <v>0.27200000000000002</v>
      </c>
      <c r="F22" s="93">
        <f>F21*$D27</f>
        <v>0.24</v>
      </c>
      <c r="G22" s="93">
        <f t="shared" ref="G22:Q22" si="1">G21*$D27</f>
        <v>0.14400000000000002</v>
      </c>
      <c r="H22" s="93">
        <f>H21*$D27</f>
        <v>0.6399999999999999</v>
      </c>
      <c r="I22" s="93">
        <f>I21*$D27</f>
        <v>0.48</v>
      </c>
      <c r="J22" s="93">
        <f t="shared" si="1"/>
        <v>0.32</v>
      </c>
      <c r="K22" s="94">
        <f>K21*$D27</f>
        <v>3.2000000000000001E-2</v>
      </c>
      <c r="L22" s="93">
        <f t="shared" si="1"/>
        <v>2.64</v>
      </c>
      <c r="M22" s="93">
        <f t="shared" si="1"/>
        <v>0.30400000000000005</v>
      </c>
      <c r="N22" s="93">
        <f t="shared" si="1"/>
        <v>0.8640000000000001</v>
      </c>
      <c r="O22" s="93">
        <f t="shared" si="1"/>
        <v>0.72</v>
      </c>
      <c r="P22" s="93">
        <f>P21*$D27</f>
        <v>0</v>
      </c>
      <c r="Q22" s="93">
        <f t="shared" si="1"/>
        <v>0</v>
      </c>
      <c r="R22" s="93">
        <f>R21*$D27</f>
        <v>0</v>
      </c>
      <c r="S22" s="95">
        <f>S21*$D27</f>
        <v>2.2400000000000002</v>
      </c>
      <c r="T22" s="96">
        <f>T21*$D27</f>
        <v>0</v>
      </c>
      <c r="U22" s="97">
        <f>U21*D27</f>
        <v>3.2000000000000001E-2</v>
      </c>
      <c r="V22" s="97">
        <f t="shared" ref="V22:AA22" si="2">V21*$D27</f>
        <v>0.128</v>
      </c>
      <c r="W22" s="93">
        <f t="shared" si="2"/>
        <v>1.1359999999999999</v>
      </c>
      <c r="X22" s="93">
        <f t="shared" si="2"/>
        <v>0.4</v>
      </c>
      <c r="Y22" s="93">
        <f t="shared" si="2"/>
        <v>0.16</v>
      </c>
      <c r="Z22" s="93">
        <f t="shared" si="2"/>
        <v>2.4</v>
      </c>
      <c r="AA22" s="93">
        <f t="shared" si="2"/>
        <v>0</v>
      </c>
      <c r="AB22" s="93">
        <f t="shared" ref="AB22:AD22" si="3">AB21*$D27</f>
        <v>0.112</v>
      </c>
      <c r="AC22" s="93">
        <f t="shared" si="3"/>
        <v>0</v>
      </c>
      <c r="AD22" s="93">
        <f t="shared" si="3"/>
        <v>0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0.33600000000000002</v>
      </c>
      <c r="AH22" s="93">
        <f t="shared" ref="AH22" si="7">AH21*$D27</f>
        <v>1.9039999999999999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107.94</v>
      </c>
      <c r="E23" s="66">
        <v>71.87</v>
      </c>
      <c r="F23" s="66">
        <v>948.65</v>
      </c>
      <c r="G23" s="66">
        <v>125.58</v>
      </c>
      <c r="H23" s="66">
        <v>93.45</v>
      </c>
      <c r="I23" s="66">
        <v>53.75</v>
      </c>
      <c r="J23" s="66">
        <v>51.67</v>
      </c>
      <c r="K23" s="66">
        <v>367.55</v>
      </c>
      <c r="L23" s="66">
        <v>44.2</v>
      </c>
      <c r="M23" s="66">
        <v>42.63</v>
      </c>
      <c r="N23" s="66">
        <v>37.76</v>
      </c>
      <c r="O23" s="66">
        <v>42.79</v>
      </c>
      <c r="P23" s="66">
        <v>529.4</v>
      </c>
      <c r="Q23" s="66">
        <v>41.69</v>
      </c>
      <c r="R23" s="77">
        <v>147.22999999999999</v>
      </c>
      <c r="S23" s="69">
        <v>9.6199999999999992</v>
      </c>
      <c r="T23" s="72">
        <v>561.79999999999995</v>
      </c>
      <c r="U23" s="75">
        <v>14.13</v>
      </c>
      <c r="V23" s="66">
        <v>280.95</v>
      </c>
      <c r="W23" s="66">
        <v>150.47</v>
      </c>
      <c r="X23" s="66">
        <v>39.79</v>
      </c>
      <c r="Y23" s="66">
        <v>654.66999999999996</v>
      </c>
      <c r="Z23" s="66">
        <v>73.099999999999994</v>
      </c>
      <c r="AA23" s="77">
        <v>138.16</v>
      </c>
      <c r="AB23" s="66">
        <v>163.88</v>
      </c>
      <c r="AC23" s="66">
        <v>223.95</v>
      </c>
      <c r="AD23" s="66">
        <v>65.5</v>
      </c>
      <c r="AE23" s="103">
        <v>74.44</v>
      </c>
      <c r="AF23" s="99">
        <v>101.8</v>
      </c>
      <c r="AG23" s="99">
        <v>356.45</v>
      </c>
      <c r="AH23" s="99">
        <v>257.01</v>
      </c>
      <c r="AI23" s="99">
        <v>284</v>
      </c>
      <c r="AJ23" s="99">
        <v>140.36000000000001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594.1017599999999</v>
      </c>
      <c r="E24" s="98">
        <f t="shared" ref="E24:AJ24" si="10">E22*E23</f>
        <v>19.548640000000002</v>
      </c>
      <c r="F24" s="98">
        <f t="shared" si="10"/>
        <v>227.67599999999999</v>
      </c>
      <c r="G24" s="98">
        <f t="shared" si="10"/>
        <v>18.083520000000004</v>
      </c>
      <c r="H24" s="98">
        <f t="shared" si="10"/>
        <v>59.807999999999993</v>
      </c>
      <c r="I24" s="98">
        <f t="shared" si="10"/>
        <v>25.8</v>
      </c>
      <c r="J24" s="98">
        <f t="shared" si="10"/>
        <v>16.534400000000002</v>
      </c>
      <c r="K24" s="98">
        <f t="shared" si="10"/>
        <v>11.761600000000001</v>
      </c>
      <c r="L24" s="98">
        <f t="shared" si="10"/>
        <v>116.68800000000002</v>
      </c>
      <c r="M24" s="98">
        <f t="shared" si="10"/>
        <v>12.959520000000003</v>
      </c>
      <c r="N24" s="98">
        <f t="shared" si="10"/>
        <v>32.624639999999999</v>
      </c>
      <c r="O24" s="98">
        <f t="shared" si="10"/>
        <v>30.808799999999998</v>
      </c>
      <c r="P24" s="98">
        <f t="shared" si="10"/>
        <v>0</v>
      </c>
      <c r="Q24" s="98">
        <f t="shared" si="10"/>
        <v>0</v>
      </c>
      <c r="R24" s="98">
        <f t="shared" si="10"/>
        <v>0</v>
      </c>
      <c r="S24" s="98">
        <f t="shared" si="10"/>
        <v>21.5488</v>
      </c>
      <c r="T24" s="98">
        <f t="shared" si="10"/>
        <v>0</v>
      </c>
      <c r="U24" s="98">
        <f t="shared" si="10"/>
        <v>0.45216000000000006</v>
      </c>
      <c r="V24" s="98">
        <f t="shared" si="10"/>
        <v>35.961599999999997</v>
      </c>
      <c r="W24" s="98">
        <f t="shared" si="10"/>
        <v>170.93391999999997</v>
      </c>
      <c r="X24" s="98">
        <f t="shared" si="10"/>
        <v>15.916</v>
      </c>
      <c r="Y24" s="98">
        <f t="shared" si="10"/>
        <v>104.74719999999999</v>
      </c>
      <c r="Z24" s="98">
        <f t="shared" si="10"/>
        <v>175.43999999999997</v>
      </c>
      <c r="AA24" s="98">
        <f t="shared" si="10"/>
        <v>0</v>
      </c>
      <c r="AB24" s="98">
        <f t="shared" si="10"/>
        <v>18.354559999999999</v>
      </c>
      <c r="AC24" s="98">
        <f t="shared" si="10"/>
        <v>0</v>
      </c>
      <c r="AD24" s="98">
        <f t="shared" si="10"/>
        <v>0</v>
      </c>
      <c r="AE24" s="98">
        <f t="shared" si="10"/>
        <v>0</v>
      </c>
      <c r="AF24" s="98">
        <f t="shared" si="10"/>
        <v>0</v>
      </c>
      <c r="AG24" s="98">
        <f t="shared" si="10"/>
        <v>119.7672</v>
      </c>
      <c r="AH24" s="98">
        <f t="shared" si="10"/>
        <v>489.34703999999994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8">
        <f>SUM(D24:AJ24)</f>
        <v>2318.8633600000003</v>
      </c>
      <c r="E25" s="148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9">
        <f>D25/D27</f>
        <v>144.92896000000002</v>
      </c>
      <c r="E26" s="149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16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0" t="s">
        <v>16</v>
      </c>
      <c r="M28" s="150"/>
      <c r="N28" s="150"/>
      <c r="O28" s="150"/>
      <c r="P28" s="150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2" t="s">
        <v>0</v>
      </c>
      <c r="E31" s="122"/>
      <c r="F31" s="9"/>
      <c r="G31" s="122" t="s">
        <v>12</v>
      </c>
      <c r="H31" s="122"/>
      <c r="I31" s="122"/>
      <c r="J31" s="122"/>
      <c r="K31" s="122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3-7 лет</vt:lpstr>
      <vt:lpstr> СВО 3-7 лет</vt:lpstr>
      <vt:lpstr>1,5 до 3х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2025-03-03T07:17:27Z</cp:lastPrinted>
  <dcterms:created xsi:type="dcterms:W3CDTF">2014-07-11T13:42:12Z</dcterms:created>
  <dcterms:modified xsi:type="dcterms:W3CDTF">2025-03-03T07:20:59Z</dcterms:modified>
</cp:coreProperties>
</file>