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U22" i="18" l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U24" i="18" s="1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I22" i="18" l="1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<sst xmlns="http://schemas.openxmlformats.org/spreadsheetml/2006/main" count="288" uniqueCount="69">
  <si>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</si>
  <si>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</si>
  <si>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</si>
  <si>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</si>
  <si>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</si>
  <si>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</si>
  <si>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</si>
  <si>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</si>
  <si>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</si>
  <si>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</si>
  <si>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</si>
  <si>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</si>
  <si>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</si>
  <si>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</si>
  <si>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</si>
  <si>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</si>
  <si>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</si>
  <si>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</si>
  <si>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</si>
  <si>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</si>
  <si>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</si>
  <si>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</si>
  <si>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</si>
  <si>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</si>
  <si>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</si>
  <si>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</si>
  <si>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</si>
  <si>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</si>
  <si>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</si>
  <si>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</si>
  <si>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</si>
  <si>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</si>
  <si>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</si>
  <si>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</si>
  <si>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</si>
  <si>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</si>
  <si>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</si>
  <si>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</si>
  <si>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</si>
  <si>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</si>
  <si>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</si>
  <si>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</si>
  <si>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</si>
  <si>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</si>
  <si>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</si>
  <si>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</si>
  <si>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</si>
  <si>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</si>
  <si>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</si>
  <si>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</si>
  <si>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</si>
  <si>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</si>
  <si>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</si>
  <si>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</si>
  <si>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</si>
  <si>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пшено</t>
  </si>
  <si>
    <t>какао</t>
  </si>
  <si>
    <t>изюи</t>
  </si>
  <si>
    <t>мол сгущ</t>
  </si>
  <si>
    <t>лим кт</t>
  </si>
  <si>
    <t>каша гречневая</t>
  </si>
  <si>
    <t>какао с молоком</t>
  </si>
  <si>
    <t>суп крест со смет</t>
  </si>
  <si>
    <t>свёкла тушёная</t>
  </si>
  <si>
    <t>котлета мясная</t>
  </si>
  <si>
    <t>пряник</t>
  </si>
  <si>
    <t>кефир</t>
  </si>
  <si>
    <t>греча</t>
  </si>
  <si>
    <t>суп крест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</si>
</sst>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tabSelected="1" view="pageBreakPreview" zoomScale="87" zoomScaleNormal="80" zoomScaleSheetLayoutView="87" workbookViewId="0">
      <selection activeCell="V12" sqref="V12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2" width="5.5703125" style="1" customWidth="1"/>
    <col min="33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67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57</v>
      </c>
      <c r="AE2" s="91" t="s">
        <v>55</v>
      </c>
      <c r="AF2" s="91" t="s">
        <v>65</v>
      </c>
      <c r="AG2" s="91" t="s">
        <v>66</v>
      </c>
      <c r="AH2" s="91" t="s">
        <v>59</v>
      </c>
      <c r="AI2" s="91" t="s">
        <v>48</v>
      </c>
      <c r="AJ2" s="91" t="s">
        <v>53</v>
      </c>
    </row>
    <row r="3" spans="1:36" ht="15" customHeight="1" x14ac:dyDescent="0.25">
      <c r="A3" s="138" t="s">
        <v>50</v>
      </c>
      <c r="B3" s="21">
        <v>0.14000000000000001</v>
      </c>
      <c r="C3" s="106" t="s">
        <v>60</v>
      </c>
      <c r="D3" s="16"/>
      <c r="E3" s="16">
        <v>2E-3</v>
      </c>
      <c r="F3" s="16">
        <v>4.0000000000000001E-3</v>
      </c>
      <c r="G3" s="16"/>
      <c r="H3" s="16"/>
      <c r="I3" s="16"/>
      <c r="J3" s="16">
        <v>0.05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8"/>
      <c r="B4" s="21">
        <v>0.18</v>
      </c>
      <c r="C4" s="107" t="s">
        <v>61</v>
      </c>
      <c r="D4" s="16">
        <v>0.12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8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2.1999999999999999E-2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8"/>
      <c r="B7" s="21">
        <v>0.1</v>
      </c>
      <c r="C7" s="107" t="s">
        <v>42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35" t="s">
        <v>1</v>
      </c>
      <c r="B11" s="21"/>
      <c r="C11" s="10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35"/>
      <c r="B12" s="21">
        <v>0.18</v>
      </c>
      <c r="C12" s="107" t="s">
        <v>68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2.4E-2</v>
      </c>
      <c r="M12" s="16">
        <v>8.9999999999999993E-3</v>
      </c>
      <c r="N12" s="16">
        <v>8.9999999999999993E-3</v>
      </c>
      <c r="O12" s="16">
        <v>2.7E-2</v>
      </c>
      <c r="P12" s="16"/>
      <c r="Q12" s="16"/>
      <c r="R12" s="16"/>
      <c r="S12" s="48"/>
      <c r="T12" s="22"/>
      <c r="U12" s="16">
        <v>5.0000000000000001E-3</v>
      </c>
      <c r="V12" s="16">
        <v>1.4999999999999999E-2</v>
      </c>
      <c r="W12" s="16"/>
      <c r="X12" s="46"/>
      <c r="Y12" s="16"/>
      <c r="Z12" s="16"/>
      <c r="AA12" s="16"/>
      <c r="AB12" s="16"/>
      <c r="AC12" s="16"/>
      <c r="AD12" s="16"/>
      <c r="AE12" s="102">
        <v>7.0000000000000001E-3</v>
      </c>
      <c r="AF12" s="102"/>
      <c r="AG12" s="102"/>
      <c r="AH12" s="102"/>
      <c r="AI12" s="102"/>
      <c r="AJ12" s="102"/>
    </row>
    <row r="13" spans="1:36" ht="15" customHeight="1" x14ac:dyDescent="0.25">
      <c r="A13" s="135"/>
      <c r="B13" s="21">
        <v>0.15</v>
      </c>
      <c r="C13" s="107" t="s">
        <v>63</v>
      </c>
      <c r="D13" s="16">
        <v>0.05</v>
      </c>
      <c r="E13" s="16"/>
      <c r="F13" s="16">
        <v>5.0000000000000001E-3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v>0.15</v>
      </c>
      <c r="R13" s="16"/>
      <c r="S13" s="48"/>
      <c r="T13" s="22"/>
      <c r="U13" s="16"/>
      <c r="V13" s="16"/>
      <c r="W13" s="16"/>
      <c r="X13" s="46"/>
      <c r="Y13" s="16">
        <v>5.0000000000000001E-3</v>
      </c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35"/>
      <c r="B14" s="21">
        <v>0.09</v>
      </c>
      <c r="C14" s="107" t="s">
        <v>64</v>
      </c>
      <c r="D14" s="16">
        <v>0.03</v>
      </c>
      <c r="E14" s="16"/>
      <c r="F14" s="16">
        <v>6.0000000000000001E-3</v>
      </c>
      <c r="G14" s="16"/>
      <c r="H14" s="16">
        <v>1.7000000000000001E-2</v>
      </c>
      <c r="I14" s="16"/>
      <c r="J14" s="16"/>
      <c r="K14" s="16"/>
      <c r="L14" s="16"/>
      <c r="M14" s="16"/>
      <c r="N14" s="16"/>
      <c r="O14" s="16"/>
      <c r="P14" s="16">
        <v>0.105</v>
      </c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35" t="s">
        <v>2</v>
      </c>
      <c r="B18" s="21">
        <v>0.04</v>
      </c>
      <c r="C18" s="107" t="s">
        <v>65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/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/>
      <c r="AF18" s="102">
        <v>0.04</v>
      </c>
      <c r="AG18" s="102"/>
      <c r="AH18" s="102"/>
      <c r="AI18" s="102"/>
      <c r="AJ18" s="102"/>
    </row>
    <row r="19" spans="1:37" ht="15" customHeight="1" x14ac:dyDescent="0.25">
      <c r="A19" s="135"/>
      <c r="B19" s="21">
        <v>0.2</v>
      </c>
      <c r="C19" s="107" t="s">
        <v>66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>
        <v>0.20599999999999999</v>
      </c>
      <c r="AH19" s="102"/>
      <c r="AI19" s="102"/>
      <c r="AJ19" s="102"/>
    </row>
    <row r="20" spans="1:37" ht="15" customHeight="1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0.19999999999999998</v>
      </c>
      <c r="E21" s="27">
        <f t="shared" ref="E21:AJ21" si="0">SUM(E3:E20)</f>
        <v>2.1999999999999999E-2</v>
      </c>
      <c r="F21" s="27">
        <f t="shared" si="0"/>
        <v>2.0000000000000004E-2</v>
      </c>
      <c r="G21" s="27">
        <f t="shared" si="0"/>
        <v>3.0000000000000001E-3</v>
      </c>
      <c r="H21" s="27">
        <f t="shared" si="0"/>
        <v>6.7000000000000004E-2</v>
      </c>
      <c r="I21" s="27">
        <f t="shared" si="0"/>
        <v>3.6999999999999998E-2</v>
      </c>
      <c r="J21" s="27">
        <f t="shared" si="0"/>
        <v>0.05</v>
      </c>
      <c r="K21" s="27">
        <f t="shared" si="0"/>
        <v>2E-3</v>
      </c>
      <c r="L21" s="27">
        <f t="shared" si="0"/>
        <v>2.4E-2</v>
      </c>
      <c r="M21" s="27">
        <f t="shared" si="0"/>
        <v>8.9999999999999993E-3</v>
      </c>
      <c r="N21" s="27">
        <f t="shared" si="0"/>
        <v>8.9999999999999993E-3</v>
      </c>
      <c r="O21" s="27">
        <f t="shared" si="0"/>
        <v>2.7E-2</v>
      </c>
      <c r="P21" s="27">
        <f t="shared" si="0"/>
        <v>0.105</v>
      </c>
      <c r="Q21" s="27">
        <f t="shared" si="0"/>
        <v>0.15</v>
      </c>
      <c r="R21" s="27">
        <f t="shared" si="0"/>
        <v>8.0000000000000002E-3</v>
      </c>
      <c r="S21" s="27">
        <f t="shared" si="0"/>
        <v>0</v>
      </c>
      <c r="T21" s="27">
        <f t="shared" si="0"/>
        <v>0</v>
      </c>
      <c r="U21" s="27">
        <f t="shared" si="0"/>
        <v>5.0000000000000001E-3</v>
      </c>
      <c r="V21" s="27">
        <f t="shared" si="0"/>
        <v>1.4999999999999999E-2</v>
      </c>
      <c r="W21" s="27">
        <f t="shared" si="0"/>
        <v>0.112</v>
      </c>
      <c r="X21" s="27"/>
      <c r="Y21" s="27">
        <f t="shared" si="0"/>
        <v>5.0000000000000001E-3</v>
      </c>
      <c r="Z21" s="27">
        <f t="shared" si="0"/>
        <v>2.1999999999999999E-2</v>
      </c>
      <c r="AA21" s="27">
        <f t="shared" si="0"/>
        <v>0</v>
      </c>
      <c r="AB21" s="27">
        <f t="shared" si="0"/>
        <v>0</v>
      </c>
      <c r="AC21" s="27">
        <f t="shared" si="0"/>
        <v>0</v>
      </c>
      <c r="AD21" s="27">
        <f t="shared" si="0"/>
        <v>0</v>
      </c>
      <c r="AE21" s="27">
        <f t="shared" si="0"/>
        <v>7.0000000000000001E-3</v>
      </c>
      <c r="AF21" s="27">
        <f t="shared" si="0"/>
        <v>0.04</v>
      </c>
      <c r="AG21" s="27">
        <f t="shared" si="0"/>
        <v>0.20599999999999999</v>
      </c>
      <c r="AH21" s="27">
        <f t="shared" si="0"/>
        <v>0</v>
      </c>
      <c r="AI21" s="27">
        <f t="shared" si="0"/>
        <v>0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8.3999999999999986</v>
      </c>
      <c r="E22" s="76">
        <f>E21*$D27</f>
        <v>0.92399999999999993</v>
      </c>
      <c r="F22" s="76">
        <f>F21*$D27</f>
        <v>0.84000000000000019</v>
      </c>
      <c r="G22" s="76">
        <f t="shared" ref="G22:AE22" si="1">G21*$D27</f>
        <v>0.126</v>
      </c>
      <c r="H22" s="76">
        <f>H21*$D27</f>
        <v>2.8140000000000001</v>
      </c>
      <c r="I22" s="76">
        <f>I21*$D27</f>
        <v>1.5539999999999998</v>
      </c>
      <c r="J22" s="76">
        <f>J21*$D27</f>
        <v>2.1</v>
      </c>
      <c r="K22" s="76">
        <f>K21*$D27</f>
        <v>8.4000000000000005E-2</v>
      </c>
      <c r="L22" s="76">
        <f t="shared" si="1"/>
        <v>1.008</v>
      </c>
      <c r="M22" s="76">
        <f t="shared" si="1"/>
        <v>0.37799999999999995</v>
      </c>
      <c r="N22" s="76">
        <f t="shared" si="1"/>
        <v>0.37799999999999995</v>
      </c>
      <c r="O22" s="76">
        <f t="shared" si="1"/>
        <v>1.1339999999999999</v>
      </c>
      <c r="P22" s="76">
        <f>P21*$D27</f>
        <v>4.41</v>
      </c>
      <c r="Q22" s="76">
        <f t="shared" si="1"/>
        <v>6.3</v>
      </c>
      <c r="R22" s="76">
        <f t="shared" si="1"/>
        <v>0.33600000000000002</v>
      </c>
      <c r="S22" s="125">
        <f t="shared" si="1"/>
        <v>0</v>
      </c>
      <c r="T22" s="76">
        <f t="shared" si="1"/>
        <v>0</v>
      </c>
      <c r="U22" s="76">
        <f t="shared" si="1"/>
        <v>0.21</v>
      </c>
      <c r="V22" s="76">
        <f t="shared" si="1"/>
        <v>0.63</v>
      </c>
      <c r="W22" s="76">
        <f t="shared" si="1"/>
        <v>4.7039999999999997</v>
      </c>
      <c r="X22" s="76"/>
      <c r="Y22" s="76">
        <f t="shared" si="1"/>
        <v>0.21</v>
      </c>
      <c r="Z22" s="76">
        <f t="shared" si="1"/>
        <v>0.92399999999999993</v>
      </c>
      <c r="AA22" s="76">
        <f t="shared" si="1"/>
        <v>0</v>
      </c>
      <c r="AB22" s="76">
        <f t="shared" si="1"/>
        <v>0</v>
      </c>
      <c r="AC22" s="76">
        <f t="shared" si="1"/>
        <v>0</v>
      </c>
      <c r="AD22" s="76">
        <f t="shared" si="1"/>
        <v>0</v>
      </c>
      <c r="AE22" s="76">
        <f t="shared" si="1"/>
        <v>0.29399999999999998</v>
      </c>
      <c r="AF22" s="76">
        <v>2.41</v>
      </c>
      <c r="AG22" s="76">
        <v>10.65</v>
      </c>
      <c r="AH22" s="76"/>
      <c r="AI22" s="76"/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98.6</v>
      </c>
      <c r="E23" s="30">
        <v>68.400000000000006</v>
      </c>
      <c r="F23" s="30">
        <v>917.3</v>
      </c>
      <c r="G23" s="30">
        <v>116</v>
      </c>
      <c r="H23" s="30">
        <v>100</v>
      </c>
      <c r="I23" s="30">
        <v>58.19</v>
      </c>
      <c r="J23" s="30">
        <v>64.2</v>
      </c>
      <c r="K23" s="30">
        <v>289.39999999999998</v>
      </c>
      <c r="L23" s="30">
        <v>34</v>
      </c>
      <c r="M23" s="30">
        <v>35.4</v>
      </c>
      <c r="N23" s="30">
        <v>37.5</v>
      </c>
      <c r="O23" s="30">
        <v>36.9</v>
      </c>
      <c r="P23" s="30">
        <v>503.6</v>
      </c>
      <c r="Q23" s="30">
        <v>38.9</v>
      </c>
      <c r="R23" s="30">
        <v>144.5</v>
      </c>
      <c r="S23" s="30">
        <v>9.5</v>
      </c>
      <c r="T23" s="30">
        <v>561.79999999999995</v>
      </c>
      <c r="U23" s="30">
        <v>13.8</v>
      </c>
      <c r="V23" s="30">
        <v>257.7</v>
      </c>
      <c r="W23" s="30">
        <v>128.19999999999999</v>
      </c>
      <c r="X23" s="30">
        <v>130.4</v>
      </c>
      <c r="Y23" s="30">
        <v>39.6</v>
      </c>
      <c r="Z23" s="30">
        <v>596.29999999999995</v>
      </c>
      <c r="AA23" s="30">
        <v>70.900000000000006</v>
      </c>
      <c r="AB23" s="30">
        <v>162.1</v>
      </c>
      <c r="AC23" s="30">
        <v>134.88</v>
      </c>
      <c r="AD23" s="30">
        <v>208.4</v>
      </c>
      <c r="AE23" s="101">
        <v>52.4</v>
      </c>
      <c r="AF23" s="3">
        <v>171.8</v>
      </c>
      <c r="AG23" s="3">
        <v>79.599999999999994</v>
      </c>
      <c r="AH23" s="3">
        <v>25</v>
      </c>
      <c r="AI23" s="3">
        <v>341.89</v>
      </c>
      <c r="AJ23" s="3">
        <v>233.1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828.23999999999978</v>
      </c>
      <c r="E24" s="32">
        <f t="shared" ref="E24:AJ24" si="2">E22*E23</f>
        <v>63.201599999999999</v>
      </c>
      <c r="F24" s="32">
        <f t="shared" si="2"/>
        <v>770.53200000000015</v>
      </c>
      <c r="G24" s="32">
        <f t="shared" si="2"/>
        <v>14.616</v>
      </c>
      <c r="H24" s="32">
        <f t="shared" si="2"/>
        <v>281.39999999999998</v>
      </c>
      <c r="I24" s="32">
        <f t="shared" si="2"/>
        <v>90.42725999999999</v>
      </c>
      <c r="J24" s="32">
        <f t="shared" si="2"/>
        <v>134.82000000000002</v>
      </c>
      <c r="K24" s="32">
        <f t="shared" si="2"/>
        <v>24.3096</v>
      </c>
      <c r="L24" s="32">
        <f t="shared" si="2"/>
        <v>34.271999999999998</v>
      </c>
      <c r="M24" s="32">
        <f t="shared" si="2"/>
        <v>13.381199999999998</v>
      </c>
      <c r="N24" s="32">
        <f t="shared" si="2"/>
        <v>14.174999999999997</v>
      </c>
      <c r="O24" s="32">
        <f t="shared" si="2"/>
        <v>41.844599999999993</v>
      </c>
      <c r="P24" s="32">
        <f t="shared" si="2"/>
        <v>2220.8760000000002</v>
      </c>
      <c r="Q24" s="32">
        <f t="shared" si="2"/>
        <v>245.07</v>
      </c>
      <c r="R24" s="32">
        <f t="shared" si="2"/>
        <v>48.552</v>
      </c>
      <c r="S24" s="32">
        <v>0.98</v>
      </c>
      <c r="T24" s="32">
        <f t="shared" si="2"/>
        <v>0</v>
      </c>
      <c r="U24" s="32">
        <f t="shared" si="2"/>
        <v>2.8980000000000001</v>
      </c>
      <c r="V24" s="32">
        <f t="shared" si="2"/>
        <v>162.351</v>
      </c>
      <c r="W24" s="32">
        <f t="shared" si="2"/>
        <v>603.05279999999993</v>
      </c>
      <c r="X24" s="32">
        <f t="shared" si="2"/>
        <v>0</v>
      </c>
      <c r="Y24" s="32">
        <f t="shared" si="2"/>
        <v>8.3160000000000007</v>
      </c>
      <c r="Z24" s="32">
        <f t="shared" si="2"/>
        <v>550.98119999999994</v>
      </c>
      <c r="AA24" s="32">
        <f t="shared" si="2"/>
        <v>0</v>
      </c>
      <c r="AB24" s="32">
        <f t="shared" si="2"/>
        <v>0</v>
      </c>
      <c r="AC24" s="32">
        <f t="shared" si="2"/>
        <v>0</v>
      </c>
      <c r="AD24" s="32">
        <f t="shared" si="2"/>
        <v>0</v>
      </c>
      <c r="AE24" s="32">
        <f t="shared" si="2"/>
        <v>15.405599999999998</v>
      </c>
      <c r="AF24" s="32">
        <f t="shared" si="2"/>
        <v>414.03800000000007</v>
      </c>
      <c r="AG24" s="32">
        <f t="shared" si="2"/>
        <v>847.74</v>
      </c>
      <c r="AH24" s="32">
        <f t="shared" si="2"/>
        <v>0</v>
      </c>
      <c r="AI24" s="32">
        <f t="shared" si="2"/>
        <v>0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28">
        <f>SUM(D24:AJ24)</f>
        <v>7431.4798599999986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29">
        <f>D25/D27</f>
        <v>176.93999666666664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42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27"/>
      <c r="AF28" s="127"/>
      <c r="AG28" s="127"/>
      <c r="AH28" s="9"/>
      <c r="AI28" s="49"/>
    </row>
  </sheetData>
  <mergeCells count="13">
    <mergeCell ref="A18:A20"/>
    <mergeCell ref="C1:C2"/>
    <mergeCell ref="A1:A2"/>
    <mergeCell ref="A3:A7"/>
    <mergeCell ref="A8:A10"/>
    <mergeCell ref="A11:A17"/>
    <mergeCell ref="AE28:AG28"/>
    <mergeCell ref="D25:E25"/>
    <mergeCell ref="D26:E26"/>
    <mergeCell ref="D1:AJ1"/>
    <mergeCell ref="O27:P27"/>
    <mergeCell ref="R27:V27"/>
    <mergeCell ref="AB27:AC2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A2" workbookViewId="0">
      <selection activeCell="T8" sqref="T8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38.25" customHeight="1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67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55</v>
      </c>
      <c r="AF2" s="117" t="s">
        <v>65</v>
      </c>
      <c r="AG2" s="117" t="s">
        <v>66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8" t="s">
        <v>50</v>
      </c>
      <c r="B3" s="21">
        <v>0.14000000000000001</v>
      </c>
      <c r="C3" s="106" t="s">
        <v>60</v>
      </c>
      <c r="D3" s="16"/>
      <c r="E3" s="16">
        <v>4.0000000000000001E-3</v>
      </c>
      <c r="F3" s="16">
        <v>4.0000000000000001E-3</v>
      </c>
      <c r="G3" s="16"/>
      <c r="H3" s="16"/>
      <c r="I3" s="16"/>
      <c r="J3" s="16">
        <v>0.05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8"/>
      <c r="B4" s="21">
        <v>0.18</v>
      </c>
      <c r="C4" s="107" t="s">
        <v>61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8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0.01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8"/>
      <c r="B7" s="21">
        <v>0.1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35" t="s">
        <v>1</v>
      </c>
      <c r="B11" s="21"/>
      <c r="C11" s="10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35"/>
      <c r="B12" s="21">
        <v>0.18</v>
      </c>
      <c r="C12" s="107" t="s">
        <v>62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2.4E-2</v>
      </c>
      <c r="M12" s="16">
        <v>8.9999999999999993E-3</v>
      </c>
      <c r="N12" s="16">
        <v>8.9999999999999993E-3</v>
      </c>
      <c r="O12" s="16">
        <v>2.7E-2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/>
      <c r="AC12" s="16"/>
      <c r="AD12" s="16"/>
      <c r="AE12" s="102">
        <v>7.0000000000000001E-3</v>
      </c>
      <c r="AF12" s="102"/>
      <c r="AG12" s="102"/>
      <c r="AH12" s="102"/>
      <c r="AI12" s="102"/>
      <c r="AJ12" s="102"/>
    </row>
    <row r="13" spans="1:36" x14ac:dyDescent="0.25">
      <c r="A13" s="135"/>
      <c r="B13" s="21">
        <v>0.15</v>
      </c>
      <c r="C13" s="107" t="s">
        <v>63</v>
      </c>
      <c r="D13" s="16">
        <v>0.05</v>
      </c>
      <c r="E13" s="16"/>
      <c r="F13" s="16">
        <v>5.0000000000000001E-3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v>0.15</v>
      </c>
      <c r="R13" s="16"/>
      <c r="S13" s="48"/>
      <c r="T13" s="22"/>
      <c r="U13" s="16"/>
      <c r="V13" s="16"/>
      <c r="W13" s="16"/>
      <c r="X13" s="46"/>
      <c r="Y13" s="16">
        <v>5.0000000000000001E-3</v>
      </c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35"/>
      <c r="B14" s="21">
        <v>0.09</v>
      </c>
      <c r="C14" s="107" t="s">
        <v>64</v>
      </c>
      <c r="D14" s="16">
        <v>0.02</v>
      </c>
      <c r="E14" s="16"/>
      <c r="F14" s="16">
        <v>6.0000000000000001E-3</v>
      </c>
      <c r="G14" s="16"/>
      <c r="H14" s="16">
        <v>1.7000000000000001E-2</v>
      </c>
      <c r="I14" s="16"/>
      <c r="J14" s="16"/>
      <c r="K14" s="16"/>
      <c r="L14" s="16"/>
      <c r="M14" s="16"/>
      <c r="N14" s="16"/>
      <c r="O14" s="16"/>
      <c r="P14" s="16">
        <v>0.104</v>
      </c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35" t="s">
        <v>2</v>
      </c>
      <c r="B18" s="21">
        <v>0.04</v>
      </c>
      <c r="C18" s="107" t="s">
        <v>65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/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/>
      <c r="AF18" s="102">
        <v>0.04</v>
      </c>
      <c r="AG18" s="102"/>
      <c r="AH18" s="102"/>
      <c r="AI18" s="102"/>
      <c r="AJ18" s="102"/>
    </row>
    <row r="19" spans="1:36" x14ac:dyDescent="0.25">
      <c r="A19" s="135"/>
      <c r="B19" s="21">
        <v>0.2</v>
      </c>
      <c r="C19" s="107" t="s">
        <v>66</v>
      </c>
      <c r="D19" s="16"/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>
        <v>0.22500000000000001</v>
      </c>
      <c r="AH19" s="102"/>
      <c r="AI19" s="102"/>
      <c r="AJ19" s="102"/>
    </row>
    <row r="20" spans="1:36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0.18999999999999997</v>
      </c>
      <c r="E21" s="110">
        <f t="shared" ref="E21:AJ21" si="0">SUM(E3:E20)</f>
        <v>2.4E-2</v>
      </c>
      <c r="F21" s="110">
        <f t="shared" si="0"/>
        <v>2.0000000000000004E-2</v>
      </c>
      <c r="G21" s="110">
        <f t="shared" si="0"/>
        <v>3.0000000000000001E-3</v>
      </c>
      <c r="H21" s="110">
        <f t="shared" si="0"/>
        <v>6.7000000000000004E-2</v>
      </c>
      <c r="I21" s="110">
        <f t="shared" si="0"/>
        <v>3.6999999999999998E-2</v>
      </c>
      <c r="J21" s="110">
        <f t="shared" si="0"/>
        <v>0.05</v>
      </c>
      <c r="K21" s="110">
        <f t="shared" si="0"/>
        <v>2E-3</v>
      </c>
      <c r="L21" s="110">
        <f t="shared" si="0"/>
        <v>2.4E-2</v>
      </c>
      <c r="M21" s="110">
        <f t="shared" si="0"/>
        <v>8.9999999999999993E-3</v>
      </c>
      <c r="N21" s="110">
        <f t="shared" si="0"/>
        <v>8.9999999999999993E-3</v>
      </c>
      <c r="O21" s="110">
        <f t="shared" si="0"/>
        <v>2.7E-2</v>
      </c>
      <c r="P21" s="110">
        <f t="shared" si="0"/>
        <v>0.104</v>
      </c>
      <c r="Q21" s="110">
        <f t="shared" si="0"/>
        <v>0.15</v>
      </c>
      <c r="R21" s="110">
        <f t="shared" si="0"/>
        <v>8.0000000000000002E-3</v>
      </c>
      <c r="S21" s="110">
        <f t="shared" si="0"/>
        <v>0</v>
      </c>
      <c r="T21" s="110">
        <f t="shared" si="0"/>
        <v>0</v>
      </c>
      <c r="U21" s="110">
        <f t="shared" si="0"/>
        <v>5.0000000000000001E-3</v>
      </c>
      <c r="V21" s="110">
        <f t="shared" si="0"/>
        <v>0.01</v>
      </c>
      <c r="W21" s="110">
        <f t="shared" si="0"/>
        <v>0.112</v>
      </c>
      <c r="X21" s="110">
        <f t="shared" si="0"/>
        <v>0</v>
      </c>
      <c r="Y21" s="110">
        <f t="shared" si="0"/>
        <v>5.0000000000000001E-3</v>
      </c>
      <c r="Z21" s="110">
        <f t="shared" si="0"/>
        <v>0.01</v>
      </c>
      <c r="AA21" s="110">
        <f t="shared" si="0"/>
        <v>0</v>
      </c>
      <c r="AB21" s="110">
        <f t="shared" si="0"/>
        <v>0</v>
      </c>
      <c r="AC21" s="110">
        <f t="shared" si="0"/>
        <v>0</v>
      </c>
      <c r="AD21" s="110">
        <f t="shared" si="0"/>
        <v>0</v>
      </c>
      <c r="AE21" s="110">
        <f t="shared" si="0"/>
        <v>7.0000000000000001E-3</v>
      </c>
      <c r="AF21" s="110">
        <f t="shared" si="0"/>
        <v>0.04</v>
      </c>
      <c r="AG21" s="110">
        <f t="shared" si="0"/>
        <v>0.22500000000000001</v>
      </c>
      <c r="AH21" s="110">
        <f t="shared" si="0"/>
        <v>0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0.18999999999999997</v>
      </c>
      <c r="E22" s="112">
        <f>E21*$D27</f>
        <v>2.4E-2</v>
      </c>
      <c r="F22" s="112">
        <f>F21*$D27</f>
        <v>2.0000000000000004E-2</v>
      </c>
      <c r="G22" s="118">
        <f t="shared" ref="G22:U22" si="1">G21*$D27</f>
        <v>3.0000000000000001E-3</v>
      </c>
      <c r="H22" s="112">
        <f>H21*$D27</f>
        <v>6.7000000000000004E-2</v>
      </c>
      <c r="I22" s="112">
        <f>I21*$D27</f>
        <v>3.6999999999999998E-2</v>
      </c>
      <c r="J22" s="112">
        <f>J21*$D27</f>
        <v>0.05</v>
      </c>
      <c r="K22" s="118">
        <f>K21*$D27</f>
        <v>2E-3</v>
      </c>
      <c r="L22" s="112">
        <f t="shared" si="1"/>
        <v>2.4E-2</v>
      </c>
      <c r="M22" s="112">
        <f t="shared" si="1"/>
        <v>8.9999999999999993E-3</v>
      </c>
      <c r="N22" s="112">
        <f t="shared" si="1"/>
        <v>8.9999999999999993E-3</v>
      </c>
      <c r="O22" s="112">
        <f t="shared" si="1"/>
        <v>2.7E-2</v>
      </c>
      <c r="P22" s="112">
        <f>P21*$D27</f>
        <v>0.104</v>
      </c>
      <c r="Q22" s="112">
        <f t="shared" si="1"/>
        <v>0.15</v>
      </c>
      <c r="R22" s="112">
        <f t="shared" si="1"/>
        <v>8.0000000000000002E-3</v>
      </c>
      <c r="S22" s="113">
        <f>S21*$D27</f>
        <v>0</v>
      </c>
      <c r="T22" s="114">
        <f t="shared" si="1"/>
        <v>0</v>
      </c>
      <c r="U22" s="114">
        <f t="shared" si="1"/>
        <v>5.0000000000000001E-3</v>
      </c>
      <c r="V22" s="118">
        <f>V21*$D27</f>
        <v>0.01</v>
      </c>
      <c r="W22" s="112">
        <f>W21*$D27</f>
        <v>0.112</v>
      </c>
      <c r="X22" s="114"/>
      <c r="Y22" s="118">
        <f>Y21*$D27</f>
        <v>5.0000000000000001E-3</v>
      </c>
      <c r="Z22" s="112">
        <f>Z21*D27</f>
        <v>0.01</v>
      </c>
      <c r="AA22" s="112">
        <f>AA21*$D27</f>
        <v>0</v>
      </c>
      <c r="AB22" s="118">
        <f t="shared" ref="AB22:AJ22" si="2">AB21*$D27</f>
        <v>0</v>
      </c>
      <c r="AC22" s="112">
        <f t="shared" si="2"/>
        <v>0</v>
      </c>
      <c r="AD22" s="112">
        <f t="shared" si="2"/>
        <v>0</v>
      </c>
      <c r="AE22" s="112">
        <f t="shared" si="2"/>
        <v>7.0000000000000001E-3</v>
      </c>
      <c r="AF22" s="112">
        <f t="shared" si="2"/>
        <v>0.04</v>
      </c>
      <c r="AG22" s="118">
        <f t="shared" si="2"/>
        <v>0.22500000000000001</v>
      </c>
      <c r="AH22" s="112">
        <f t="shared" si="2"/>
        <v>0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101.4</v>
      </c>
      <c r="E23" s="115">
        <v>68.8</v>
      </c>
      <c r="F23" s="115">
        <v>917.3</v>
      </c>
      <c r="G23" s="115">
        <v>116</v>
      </c>
      <c r="H23" s="115">
        <v>100</v>
      </c>
      <c r="I23" s="115">
        <v>58.19</v>
      </c>
      <c r="J23" s="115">
        <v>64.2</v>
      </c>
      <c r="K23" s="115">
        <v>289.39999999999998</v>
      </c>
      <c r="L23" s="115">
        <v>36.700000000000003</v>
      </c>
      <c r="M23" s="115">
        <v>35.4</v>
      </c>
      <c r="N23" s="115">
        <v>36.700000000000003</v>
      </c>
      <c r="O23" s="115">
        <v>36.9</v>
      </c>
      <c r="P23" s="115">
        <v>503.6</v>
      </c>
      <c r="Q23" s="115">
        <v>38.9</v>
      </c>
      <c r="R23" s="115">
        <v>144.5</v>
      </c>
      <c r="S23" s="115">
        <v>9.5</v>
      </c>
      <c r="T23" s="115">
        <v>554.6</v>
      </c>
      <c r="U23" s="115">
        <v>13.8</v>
      </c>
      <c r="V23" s="115">
        <v>257.7</v>
      </c>
      <c r="W23" s="115">
        <v>128.19999999999999</v>
      </c>
      <c r="X23" s="115">
        <v>110.09</v>
      </c>
      <c r="Y23" s="115">
        <v>39.6</v>
      </c>
      <c r="Z23" s="115">
        <v>596.29999999999995</v>
      </c>
      <c r="AA23" s="115">
        <v>70.900000000000006</v>
      </c>
      <c r="AB23" s="115">
        <v>162.1</v>
      </c>
      <c r="AC23" s="115">
        <v>134.9</v>
      </c>
      <c r="AD23" s="115">
        <v>189.9</v>
      </c>
      <c r="AE23" s="55">
        <v>52.4</v>
      </c>
      <c r="AF23" s="55">
        <v>171.8</v>
      </c>
      <c r="AG23" s="55">
        <v>79.599999999999994</v>
      </c>
      <c r="AH23" s="55">
        <v>340.39</v>
      </c>
      <c r="AI23" s="55">
        <v>216.3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19.265999999999998</v>
      </c>
      <c r="E24" s="116">
        <f t="shared" ref="E24:AJ24" si="3">E22*E23</f>
        <v>1.6512</v>
      </c>
      <c r="F24" s="116">
        <f t="shared" si="3"/>
        <v>18.346000000000004</v>
      </c>
      <c r="G24" s="116">
        <f t="shared" si="3"/>
        <v>0.34800000000000003</v>
      </c>
      <c r="H24" s="116">
        <f t="shared" si="3"/>
        <v>6.7</v>
      </c>
      <c r="I24" s="116">
        <f t="shared" si="3"/>
        <v>2.1530299999999998</v>
      </c>
      <c r="J24" s="116">
        <f t="shared" si="3"/>
        <v>3.2100000000000004</v>
      </c>
      <c r="K24" s="116">
        <f t="shared" si="3"/>
        <v>0.57879999999999998</v>
      </c>
      <c r="L24" s="116">
        <f t="shared" si="3"/>
        <v>0.88080000000000014</v>
      </c>
      <c r="M24" s="116">
        <f t="shared" si="3"/>
        <v>0.31859999999999994</v>
      </c>
      <c r="N24" s="116">
        <f t="shared" si="3"/>
        <v>0.33029999999999998</v>
      </c>
      <c r="O24" s="116">
        <f t="shared" si="3"/>
        <v>0.99629999999999996</v>
      </c>
      <c r="P24" s="123">
        <f t="shared" si="3"/>
        <v>52.374400000000001</v>
      </c>
      <c r="Q24" s="116">
        <f t="shared" si="3"/>
        <v>5.835</v>
      </c>
      <c r="R24" s="116">
        <f t="shared" si="3"/>
        <v>1.1559999999999999</v>
      </c>
      <c r="S24" s="116">
        <f t="shared" si="3"/>
        <v>0</v>
      </c>
      <c r="T24" s="116">
        <f t="shared" si="3"/>
        <v>0</v>
      </c>
      <c r="U24" s="116">
        <f t="shared" si="3"/>
        <v>6.9000000000000006E-2</v>
      </c>
      <c r="V24" s="116">
        <f t="shared" si="3"/>
        <v>2.577</v>
      </c>
      <c r="W24" s="116">
        <f t="shared" si="3"/>
        <v>14.3584</v>
      </c>
      <c r="X24" s="116">
        <f t="shared" si="3"/>
        <v>0</v>
      </c>
      <c r="Y24" s="116">
        <f t="shared" si="3"/>
        <v>0.19800000000000001</v>
      </c>
      <c r="Z24" s="116">
        <f t="shared" si="3"/>
        <v>5.9630000000000001</v>
      </c>
      <c r="AA24" s="116">
        <f t="shared" si="3"/>
        <v>0</v>
      </c>
      <c r="AB24" s="116">
        <f t="shared" si="3"/>
        <v>0</v>
      </c>
      <c r="AC24" s="116">
        <f t="shared" si="3"/>
        <v>0</v>
      </c>
      <c r="AD24" s="116">
        <f t="shared" si="3"/>
        <v>0</v>
      </c>
      <c r="AE24" s="116">
        <f t="shared" si="3"/>
        <v>0.36680000000000001</v>
      </c>
      <c r="AF24" s="116">
        <f t="shared" si="3"/>
        <v>6.8720000000000008</v>
      </c>
      <c r="AG24" s="116">
        <f t="shared" si="3"/>
        <v>17.91</v>
      </c>
      <c r="AH24" s="116">
        <f t="shared" si="3"/>
        <v>0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28">
        <f>SUM(D24:AJ24)</f>
        <v>162.45863000000003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29">
        <f>D25/D27</f>
        <v>162.45863000000003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27"/>
      <c r="AF28" s="127"/>
      <c r="AG28" s="127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11:A17"/>
    <mergeCell ref="A1:A2"/>
    <mergeCell ref="C1:C2"/>
    <mergeCell ref="D1:AJ1"/>
    <mergeCell ref="A3:A7"/>
    <mergeCell ref="A8:A10"/>
    <mergeCell ref="AE28:AG28"/>
    <mergeCell ref="A18:A20"/>
    <mergeCell ref="D25:E25"/>
    <mergeCell ref="D26:E26"/>
    <mergeCell ref="O27:P27"/>
    <mergeCell ref="R27:V27"/>
    <mergeCell ref="AB27:AC2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Q13" sqref="Q13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5"/>
      <c r="B1" s="147"/>
      <c r="C1" s="149" t="s">
        <v>7</v>
      </c>
      <c r="D1" s="150" t="s">
        <v>7</v>
      </c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1"/>
    </row>
    <row r="2" spans="1:67" ht="44.25" customHeight="1" x14ac:dyDescent="0.25">
      <c r="A2" s="146"/>
      <c r="B2" s="148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67</v>
      </c>
      <c r="K2" s="63" t="s">
        <v>56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55</v>
      </c>
      <c r="AE2" s="100" t="s">
        <v>65</v>
      </c>
      <c r="AF2" s="91" t="s">
        <v>66</v>
      </c>
      <c r="AG2" s="91" t="s">
        <v>48</v>
      </c>
      <c r="AH2" s="91" t="s">
        <v>53</v>
      </c>
      <c r="AI2" s="91" t="s">
        <v>58</v>
      </c>
      <c r="AJ2" s="91" t="s">
        <v>49</v>
      </c>
    </row>
    <row r="3" spans="1:67" ht="15" customHeight="1" x14ac:dyDescent="0.25">
      <c r="A3" s="152" t="s">
        <v>50</v>
      </c>
      <c r="B3" s="55">
        <v>0.13</v>
      </c>
      <c r="C3" t="s">
        <v>60</v>
      </c>
      <c r="D3" s="16"/>
      <c r="E3" s="16">
        <v>3.0000000000000001E-3</v>
      </c>
      <c r="F3" s="16">
        <v>3.0000000000000001E-3</v>
      </c>
      <c r="G3" s="16"/>
      <c r="H3" s="16"/>
      <c r="I3" s="16"/>
      <c r="J3" s="16">
        <v>3.5000000000000003E-2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3"/>
      <c r="B4" s="55">
        <v>0.15</v>
      </c>
      <c r="C4" s="108" t="s">
        <v>61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3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3"/>
      <c r="B6" s="55">
        <v>0.01</v>
      </c>
      <c r="C6" s="108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>
        <v>0.01</v>
      </c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4"/>
      <c r="B7" s="55">
        <v>9.5000000000000001E-2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0.106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/>
      <c r="C11" s="108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62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2.4E-2</v>
      </c>
      <c r="M12" s="16">
        <v>8.9999999999999993E-3</v>
      </c>
      <c r="N12" s="16">
        <v>8.9999999999999993E-3</v>
      </c>
      <c r="O12" s="16">
        <v>2.7E-2</v>
      </c>
      <c r="P12" s="16"/>
      <c r="Q12" s="16"/>
      <c r="R12" s="16"/>
      <c r="S12" s="68"/>
      <c r="T12" s="71"/>
      <c r="U12" s="74">
        <v>2E-3</v>
      </c>
      <c r="V12" s="16">
        <v>7.0000000000000001E-3</v>
      </c>
      <c r="W12" s="16"/>
      <c r="X12" s="16"/>
      <c r="Y12" s="16"/>
      <c r="Z12" s="16"/>
      <c r="AA12" s="16"/>
      <c r="AB12" s="16"/>
      <c r="AC12" s="16"/>
      <c r="AD12" s="16">
        <v>7.0000000000000001E-3</v>
      </c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0.14000000000000001</v>
      </c>
      <c r="C13" s="108" t="s">
        <v>63</v>
      </c>
      <c r="D13" s="16">
        <v>0.03</v>
      </c>
      <c r="E13" s="16"/>
      <c r="F13" s="16">
        <v>4.0000000000000001E-3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v>0.13100000000000001</v>
      </c>
      <c r="R13" s="16"/>
      <c r="S13" s="68"/>
      <c r="T13" s="71"/>
      <c r="U13" s="74"/>
      <c r="V13" s="16"/>
      <c r="W13" s="16"/>
      <c r="X13" s="16">
        <v>4.0000000000000001E-3</v>
      </c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>
        <v>7.0000000000000007E-2</v>
      </c>
      <c r="C14" s="108" t="s">
        <v>64</v>
      </c>
      <c r="D14" s="16">
        <v>1.7999999999999999E-2</v>
      </c>
      <c r="E14" s="16"/>
      <c r="F14" s="16">
        <v>5.0000000000000001E-3</v>
      </c>
      <c r="G14" s="16"/>
      <c r="H14" s="16">
        <v>1.2999999999999999E-2</v>
      </c>
      <c r="I14" s="16"/>
      <c r="J14" s="16"/>
      <c r="K14" s="16"/>
      <c r="L14" s="16"/>
      <c r="M14" s="16"/>
      <c r="N14" s="16"/>
      <c r="O14" s="16"/>
      <c r="P14" s="16">
        <v>8.1000000000000003E-2</v>
      </c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6.0000000000000001E-3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0.03</v>
      </c>
      <c r="C18" s="108" t="s">
        <v>65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/>
      <c r="T18" s="71"/>
      <c r="U18" s="74"/>
      <c r="V18" s="16"/>
      <c r="W18" s="16"/>
      <c r="X18" s="16"/>
      <c r="Y18" s="16"/>
      <c r="Z18" s="16"/>
      <c r="AA18" s="16"/>
      <c r="AB18" s="16"/>
      <c r="AC18" s="16"/>
      <c r="AD18" s="16"/>
      <c r="AE18" s="102">
        <v>0.03</v>
      </c>
      <c r="AF18" s="102"/>
      <c r="AG18" s="102"/>
      <c r="AH18" s="102"/>
      <c r="AI18" s="102"/>
      <c r="AJ18" s="102"/>
    </row>
    <row r="19" spans="1:36" ht="15" customHeight="1" x14ac:dyDescent="0.25">
      <c r="A19" s="140"/>
      <c r="B19" s="55">
        <v>0.18</v>
      </c>
      <c r="C19" s="108" t="s">
        <v>66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/>
      <c r="AA19" s="16"/>
      <c r="AC19" s="16"/>
      <c r="AD19" s="16"/>
      <c r="AE19" s="102"/>
      <c r="AF19" s="102">
        <v>0.185</v>
      </c>
      <c r="AG19" s="102"/>
      <c r="AH19" s="102"/>
      <c r="AI19" s="102"/>
      <c r="AJ19" s="102"/>
    </row>
    <row r="20" spans="1:36" ht="15" customHeight="1" x14ac:dyDescent="0.25">
      <c r="A20" s="141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0.123</v>
      </c>
      <c r="E21" s="92">
        <f t="shared" ref="E21:AJ21" si="0">SUM(E3:E20)</f>
        <v>2.1000000000000001E-2</v>
      </c>
      <c r="F21" s="92">
        <f t="shared" si="0"/>
        <v>1.6E-2</v>
      </c>
      <c r="G21" s="92">
        <f t="shared" si="0"/>
        <v>3.0000000000000001E-3</v>
      </c>
      <c r="H21" s="92">
        <f t="shared" si="0"/>
        <v>5.2999999999999992E-2</v>
      </c>
      <c r="I21" s="92">
        <f t="shared" si="0"/>
        <v>0.03</v>
      </c>
      <c r="J21" s="92">
        <f t="shared" si="0"/>
        <v>3.5000000000000003E-2</v>
      </c>
      <c r="K21" s="92">
        <f t="shared" si="0"/>
        <v>2E-3</v>
      </c>
      <c r="L21" s="92">
        <f t="shared" si="0"/>
        <v>2.4E-2</v>
      </c>
      <c r="M21" s="92">
        <f>SUM(M3:M20)</f>
        <v>8.9999999999999993E-3</v>
      </c>
      <c r="N21" s="92">
        <f>SUM(N3:N20)</f>
        <v>8.9999999999999993E-3</v>
      </c>
      <c r="O21" s="92">
        <f t="shared" si="0"/>
        <v>2.7E-2</v>
      </c>
      <c r="P21" s="92">
        <f t="shared" si="0"/>
        <v>8.1000000000000003E-2</v>
      </c>
      <c r="Q21" s="92">
        <f t="shared" si="0"/>
        <v>0.13100000000000001</v>
      </c>
      <c r="R21" s="92">
        <f t="shared" si="0"/>
        <v>6.0000000000000001E-3</v>
      </c>
      <c r="S21" s="92">
        <f t="shared" si="0"/>
        <v>0</v>
      </c>
      <c r="T21" s="92">
        <f t="shared" si="0"/>
        <v>0</v>
      </c>
      <c r="U21" s="92">
        <f t="shared" si="0"/>
        <v>2E-3</v>
      </c>
      <c r="V21" s="92">
        <f t="shared" si="0"/>
        <v>7.0000000000000001E-3</v>
      </c>
      <c r="W21" s="92">
        <f t="shared" si="0"/>
        <v>0.106</v>
      </c>
      <c r="X21" s="92">
        <f t="shared" si="0"/>
        <v>4.0000000000000001E-3</v>
      </c>
      <c r="Y21" s="92">
        <f t="shared" si="0"/>
        <v>0.01</v>
      </c>
      <c r="Z21" s="92">
        <f t="shared" si="0"/>
        <v>0</v>
      </c>
      <c r="AA21" s="92">
        <f t="shared" si="0"/>
        <v>0</v>
      </c>
      <c r="AB21" s="92">
        <f t="shared" si="0"/>
        <v>0</v>
      </c>
      <c r="AC21" s="92">
        <f t="shared" si="0"/>
        <v>0</v>
      </c>
      <c r="AD21" s="92">
        <f t="shared" si="0"/>
        <v>7.0000000000000001E-3</v>
      </c>
      <c r="AE21" s="92">
        <f t="shared" si="0"/>
        <v>0.03</v>
      </c>
      <c r="AF21" s="92">
        <f t="shared" si="0"/>
        <v>0.185</v>
      </c>
      <c r="AG21" s="92">
        <f t="shared" si="0"/>
        <v>0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1.599</v>
      </c>
      <c r="E22" s="93">
        <f>E21*$D27</f>
        <v>0.27300000000000002</v>
      </c>
      <c r="F22" s="93">
        <f>F21*$D27</f>
        <v>0.20800000000000002</v>
      </c>
      <c r="G22" s="93">
        <f t="shared" ref="G22:Q22" si="1">G21*$D27</f>
        <v>3.9E-2</v>
      </c>
      <c r="H22" s="93">
        <f>H21*$D27</f>
        <v>0.68899999999999983</v>
      </c>
      <c r="I22" s="93">
        <f>I21*$D27</f>
        <v>0.39</v>
      </c>
      <c r="J22" s="93">
        <f t="shared" si="1"/>
        <v>0.45500000000000007</v>
      </c>
      <c r="K22" s="94">
        <f>K21*$D27</f>
        <v>2.6000000000000002E-2</v>
      </c>
      <c r="L22" s="93">
        <f t="shared" si="1"/>
        <v>0.312</v>
      </c>
      <c r="M22" s="93">
        <f t="shared" si="1"/>
        <v>0.11699999999999999</v>
      </c>
      <c r="N22" s="93">
        <f t="shared" si="1"/>
        <v>0.11699999999999999</v>
      </c>
      <c r="O22" s="93">
        <f t="shared" si="1"/>
        <v>0.35099999999999998</v>
      </c>
      <c r="P22" s="93">
        <f>P21*$D27</f>
        <v>1.0529999999999999</v>
      </c>
      <c r="Q22" s="93">
        <f t="shared" si="1"/>
        <v>1.7030000000000001</v>
      </c>
      <c r="R22" s="93">
        <f>R21*$D27</f>
        <v>7.8E-2</v>
      </c>
      <c r="S22" s="95">
        <f>S21*$D27</f>
        <v>0</v>
      </c>
      <c r="T22" s="96">
        <f>T21*$D27</f>
        <v>0</v>
      </c>
      <c r="U22" s="97">
        <f>U21*D27</f>
        <v>2.6000000000000002E-2</v>
      </c>
      <c r="V22" s="97">
        <f t="shared" ref="V22:AA22" si="2">V21*$D27</f>
        <v>9.0999999999999998E-2</v>
      </c>
      <c r="W22" s="93">
        <f t="shared" si="2"/>
        <v>1.3779999999999999</v>
      </c>
      <c r="X22" s="93">
        <f t="shared" si="2"/>
        <v>5.2000000000000005E-2</v>
      </c>
      <c r="Y22" s="93">
        <f t="shared" si="2"/>
        <v>0.13</v>
      </c>
      <c r="Z22" s="93">
        <f t="shared" si="2"/>
        <v>0</v>
      </c>
      <c r="AA22" s="93">
        <f t="shared" si="2"/>
        <v>0</v>
      </c>
      <c r="AB22" s="93">
        <f t="shared" ref="AB22:AD22" si="3">AB21*$D27</f>
        <v>0</v>
      </c>
      <c r="AC22" s="93">
        <f t="shared" si="3"/>
        <v>0</v>
      </c>
      <c r="AD22" s="93">
        <f t="shared" si="3"/>
        <v>9.0999999999999998E-2</v>
      </c>
      <c r="AE22" s="93">
        <f t="shared" ref="AE22" si="4">AE21*$D27</f>
        <v>0.39</v>
      </c>
      <c r="AF22" s="93">
        <f t="shared" ref="AF22" si="5">AF21*$D27</f>
        <v>2.4049999999999998</v>
      </c>
      <c r="AG22" s="93">
        <f t="shared" ref="AG22" si="6">AG21*$D27</f>
        <v>0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101.4</v>
      </c>
      <c r="E23" s="66">
        <v>68.400000000000006</v>
      </c>
      <c r="F23" s="66">
        <v>917.3</v>
      </c>
      <c r="G23" s="66">
        <v>116</v>
      </c>
      <c r="H23" s="66">
        <v>100</v>
      </c>
      <c r="I23" s="66">
        <v>58.19</v>
      </c>
      <c r="J23" s="66">
        <v>64.2</v>
      </c>
      <c r="K23" s="66">
        <v>289.39999999999998</v>
      </c>
      <c r="L23" s="66">
        <v>34</v>
      </c>
      <c r="M23" s="66">
        <v>35.4</v>
      </c>
      <c r="N23" s="66">
        <v>37.5</v>
      </c>
      <c r="O23" s="66">
        <v>36.9</v>
      </c>
      <c r="P23" s="66">
        <v>503.6</v>
      </c>
      <c r="Q23" s="66">
        <v>38.9</v>
      </c>
      <c r="R23" s="77">
        <v>144.5</v>
      </c>
      <c r="S23" s="69">
        <v>9.5</v>
      </c>
      <c r="T23" s="72">
        <v>561.79999999999995</v>
      </c>
      <c r="U23" s="75">
        <v>13.8</v>
      </c>
      <c r="V23" s="66">
        <v>257.7</v>
      </c>
      <c r="W23" s="66">
        <v>128.19999999999999</v>
      </c>
      <c r="X23" s="66">
        <v>39.6</v>
      </c>
      <c r="Y23" s="66">
        <v>596.29999999999995</v>
      </c>
      <c r="Z23" s="66">
        <v>70.900000000000006</v>
      </c>
      <c r="AA23" s="77">
        <v>134.88</v>
      </c>
      <c r="AB23" s="66">
        <v>162.1</v>
      </c>
      <c r="AC23" s="66">
        <v>208.4</v>
      </c>
      <c r="AD23" s="66">
        <v>52.4</v>
      </c>
      <c r="AE23" s="103">
        <v>171.8</v>
      </c>
      <c r="AF23" s="99">
        <v>79.599999999999994</v>
      </c>
      <c r="AG23" s="99">
        <v>341.89</v>
      </c>
      <c r="AH23" s="99">
        <v>216.3</v>
      </c>
      <c r="AI23" s="99">
        <v>271.97000000000003</v>
      </c>
      <c r="AJ23" s="99">
        <v>131.19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162.1386</v>
      </c>
      <c r="E24" s="98">
        <f t="shared" ref="E24:AJ24" si="10">E22*E23</f>
        <v>18.673200000000001</v>
      </c>
      <c r="F24" s="98">
        <f t="shared" si="10"/>
        <v>190.79840000000002</v>
      </c>
      <c r="G24" s="98">
        <f t="shared" si="10"/>
        <v>4.524</v>
      </c>
      <c r="H24" s="98">
        <f t="shared" si="10"/>
        <v>68.899999999999977</v>
      </c>
      <c r="I24" s="98">
        <f t="shared" si="10"/>
        <v>22.694099999999999</v>
      </c>
      <c r="J24" s="98">
        <f t="shared" si="10"/>
        <v>29.211000000000006</v>
      </c>
      <c r="K24" s="98">
        <f t="shared" si="10"/>
        <v>7.5244</v>
      </c>
      <c r="L24" s="98">
        <f t="shared" si="10"/>
        <v>10.608000000000001</v>
      </c>
      <c r="M24" s="98">
        <f t="shared" si="10"/>
        <v>4.1417999999999999</v>
      </c>
      <c r="N24" s="98">
        <f t="shared" si="10"/>
        <v>4.3874999999999993</v>
      </c>
      <c r="O24" s="98">
        <f t="shared" si="10"/>
        <v>12.951899999999998</v>
      </c>
      <c r="P24" s="98">
        <f t="shared" si="10"/>
        <v>530.29079999999999</v>
      </c>
      <c r="Q24" s="98">
        <f t="shared" si="10"/>
        <v>66.246700000000004</v>
      </c>
      <c r="R24" s="98">
        <f t="shared" si="10"/>
        <v>11.271000000000001</v>
      </c>
      <c r="S24" s="98">
        <f t="shared" si="10"/>
        <v>0</v>
      </c>
      <c r="T24" s="98">
        <f t="shared" si="10"/>
        <v>0</v>
      </c>
      <c r="U24" s="98">
        <f t="shared" si="10"/>
        <v>0.35880000000000006</v>
      </c>
      <c r="V24" s="98">
        <f t="shared" si="10"/>
        <v>23.450699999999998</v>
      </c>
      <c r="W24" s="98">
        <f t="shared" si="10"/>
        <v>176.65959999999998</v>
      </c>
      <c r="X24" s="98">
        <f t="shared" si="10"/>
        <v>2.0592000000000001</v>
      </c>
      <c r="Y24" s="98">
        <f t="shared" si="10"/>
        <v>77.518999999999991</v>
      </c>
      <c r="Z24" s="98">
        <f t="shared" si="10"/>
        <v>0</v>
      </c>
      <c r="AA24" s="98">
        <f t="shared" si="10"/>
        <v>0</v>
      </c>
      <c r="AB24" s="98">
        <f t="shared" si="10"/>
        <v>0</v>
      </c>
      <c r="AC24" s="98">
        <f t="shared" si="10"/>
        <v>0</v>
      </c>
      <c r="AD24" s="98">
        <f t="shared" si="10"/>
        <v>4.7683999999999997</v>
      </c>
      <c r="AE24" s="98">
        <f t="shared" si="10"/>
        <v>67.00200000000001</v>
      </c>
      <c r="AF24" s="98">
        <f t="shared" si="10"/>
        <v>191.43799999999996</v>
      </c>
      <c r="AG24" s="98">
        <f t="shared" si="10"/>
        <v>0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42">
        <f>SUM(D24:AJ24)</f>
        <v>1687.6170999999995</v>
      </c>
      <c r="E25" s="14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43">
        <f>D25/D27</f>
        <v>129.81669999999997</v>
      </c>
      <c r="E26" s="14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13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44" t="s">
        <v>16</v>
      </c>
      <c r="M28" s="144"/>
      <c r="N28" s="144"/>
      <c r="O28" s="144"/>
      <c r="P28" s="14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3" t="s">
        <v>0</v>
      </c>
      <c r="E29" s="133"/>
      <c r="F29" s="36"/>
      <c r="G29" s="133" t="s">
        <v>12</v>
      </c>
      <c r="H29" s="133"/>
      <c r="I29" s="133"/>
      <c r="J29" s="133"/>
      <c r="K29" s="133"/>
      <c r="L29" s="36"/>
      <c r="M29" s="36"/>
      <c r="N29" s="36"/>
      <c r="O29" s="36"/>
      <c r="P29" s="36"/>
      <c r="Q29" s="134" t="s">
        <v>0</v>
      </c>
      <c r="R29" s="134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27"/>
      <c r="U30" s="127"/>
      <c r="V30" s="127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T30:V30"/>
    <mergeCell ref="D31:E31"/>
    <mergeCell ref="G31:K31"/>
    <mergeCell ref="Q29:R29"/>
    <mergeCell ref="D29:E29"/>
    <mergeCell ref="G29:K29"/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workbookViewId="0">
      <selection activeCell="V10" sqref="V10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2"/>
    </row>
    <row r="2" spans="1:35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67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55</v>
      </c>
      <c r="AD2" s="121" t="s">
        <v>65</v>
      </c>
      <c r="AE2" s="121" t="s">
        <v>53</v>
      </c>
      <c r="AF2" s="121" t="s">
        <v>66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8" t="s">
        <v>50</v>
      </c>
      <c r="B3" s="21">
        <v>0.14000000000000001</v>
      </c>
      <c r="C3" s="106" t="s">
        <v>60</v>
      </c>
      <c r="D3" s="16"/>
      <c r="E3" s="16">
        <v>4.0000000000000001E-3</v>
      </c>
      <c r="F3" s="16">
        <v>4.0000000000000001E-3</v>
      </c>
      <c r="G3" s="16"/>
      <c r="H3" s="16"/>
      <c r="I3" s="16"/>
      <c r="J3" s="16">
        <v>0.05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8"/>
      <c r="B4" s="21">
        <v>0.18</v>
      </c>
      <c r="C4" s="107" t="s">
        <v>61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8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>
        <v>0.01</v>
      </c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8"/>
      <c r="B7" s="21">
        <v>0.1</v>
      </c>
      <c r="C7" s="107" t="s">
        <v>42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35" t="s">
        <v>1</v>
      </c>
      <c r="B11" s="21"/>
      <c r="C11" s="10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48"/>
      <c r="T11" s="22"/>
      <c r="U11" s="16"/>
      <c r="V11" s="16"/>
      <c r="W11" s="16"/>
      <c r="X11" s="16"/>
      <c r="Y11" s="16"/>
      <c r="Z11" s="16"/>
      <c r="AA11" s="16"/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35"/>
      <c r="B12" s="21">
        <v>0.18</v>
      </c>
      <c r="C12" s="107" t="s">
        <v>62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2.4E-2</v>
      </c>
      <c r="M12" s="16">
        <v>8.9999999999999993E-3</v>
      </c>
      <c r="N12" s="16">
        <v>8.9999999999999993E-3</v>
      </c>
      <c r="O12" s="16">
        <v>2.7E-2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16"/>
      <c r="Y12" s="16"/>
      <c r="Z12" s="16"/>
      <c r="AA12" s="16"/>
      <c r="AB12" s="16"/>
      <c r="AC12" s="16">
        <v>7.0000000000000001E-3</v>
      </c>
      <c r="AD12" s="102"/>
      <c r="AE12" s="102"/>
      <c r="AF12" s="102"/>
      <c r="AG12" s="102"/>
      <c r="AH12" s="102"/>
      <c r="AI12" s="102"/>
    </row>
    <row r="13" spans="1:35" x14ac:dyDescent="0.25">
      <c r="A13" s="135"/>
      <c r="B13" s="21">
        <v>0.15</v>
      </c>
      <c r="C13" s="107" t="s">
        <v>63</v>
      </c>
      <c r="D13" s="16">
        <v>0.05</v>
      </c>
      <c r="E13" s="16"/>
      <c r="F13" s="16">
        <v>5.0000000000000001E-3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v>0.15</v>
      </c>
      <c r="R13" s="16"/>
      <c r="S13" s="48"/>
      <c r="T13" s="22"/>
      <c r="U13" s="16"/>
      <c r="V13" s="16"/>
      <c r="W13" s="16"/>
      <c r="X13" s="16">
        <v>5.0000000000000001E-3</v>
      </c>
      <c r="Y13" s="16"/>
      <c r="Z13" s="16"/>
      <c r="AA13" s="16"/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35"/>
      <c r="B14" s="21">
        <v>0.09</v>
      </c>
      <c r="C14" s="107" t="s">
        <v>64</v>
      </c>
      <c r="D14" s="16">
        <v>0.02</v>
      </c>
      <c r="E14" s="16"/>
      <c r="F14" s="16">
        <v>6.0000000000000001E-3</v>
      </c>
      <c r="G14" s="16"/>
      <c r="H14" s="16">
        <v>1.7000000000000001E-2</v>
      </c>
      <c r="I14" s="16"/>
      <c r="J14" s="16"/>
      <c r="K14" s="16"/>
      <c r="L14" s="16"/>
      <c r="M14" s="16"/>
      <c r="N14" s="16"/>
      <c r="O14" s="16"/>
      <c r="P14" s="16">
        <v>0.104</v>
      </c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35" t="s">
        <v>2</v>
      </c>
      <c r="B18" s="21">
        <v>0.04</v>
      </c>
      <c r="C18" s="107" t="s">
        <v>65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/>
      <c r="T18" s="22"/>
      <c r="U18" s="16"/>
      <c r="V18" s="16"/>
      <c r="W18" s="16"/>
      <c r="X18" s="16"/>
      <c r="Y18" s="16"/>
      <c r="Z18" s="16"/>
      <c r="AA18" s="16"/>
      <c r="AB18" s="16"/>
      <c r="AC18" s="16"/>
      <c r="AD18" s="102">
        <v>0.04</v>
      </c>
      <c r="AE18" s="102"/>
      <c r="AF18" s="102"/>
      <c r="AG18" s="102"/>
      <c r="AH18" s="102"/>
      <c r="AI18" s="102"/>
    </row>
    <row r="19" spans="1:35" x14ac:dyDescent="0.25">
      <c r="A19" s="135"/>
      <c r="B19" s="21">
        <v>0.2</v>
      </c>
      <c r="C19" s="107" t="s">
        <v>66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/>
      <c r="AA19" s="16"/>
      <c r="AB19" s="16"/>
      <c r="AC19" s="16"/>
      <c r="AD19" s="102"/>
      <c r="AE19" s="102"/>
      <c r="AF19" s="102">
        <v>0.22500000000000001</v>
      </c>
      <c r="AG19" s="102"/>
      <c r="AH19" s="102"/>
      <c r="AI19" s="102"/>
    </row>
    <row r="20" spans="1:35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0.18999999999999997</v>
      </c>
      <c r="E21" s="27">
        <f t="shared" ref="E21:AI21" si="0">SUM(E3:E20)</f>
        <v>2.4E-2</v>
      </c>
      <c r="F21" s="27">
        <f t="shared" si="0"/>
        <v>2.0000000000000004E-2</v>
      </c>
      <c r="G21" s="27">
        <f t="shared" si="0"/>
        <v>3.0000000000000001E-3</v>
      </c>
      <c r="H21" s="27">
        <f t="shared" si="0"/>
        <v>6.7000000000000004E-2</v>
      </c>
      <c r="I21" s="27">
        <f t="shared" si="0"/>
        <v>3.6999999999999998E-2</v>
      </c>
      <c r="J21" s="27">
        <f t="shared" si="0"/>
        <v>0.05</v>
      </c>
      <c r="K21" s="27">
        <f t="shared" si="0"/>
        <v>2E-3</v>
      </c>
      <c r="L21" s="27">
        <f t="shared" si="0"/>
        <v>2.4E-2</v>
      </c>
      <c r="M21" s="27">
        <f t="shared" si="0"/>
        <v>8.9999999999999993E-3</v>
      </c>
      <c r="N21" s="27">
        <f t="shared" si="0"/>
        <v>8.9999999999999993E-3</v>
      </c>
      <c r="O21" s="27">
        <f t="shared" si="0"/>
        <v>2.7E-2</v>
      </c>
      <c r="P21" s="27">
        <f t="shared" si="0"/>
        <v>0.104</v>
      </c>
      <c r="Q21" s="27">
        <f t="shared" si="0"/>
        <v>0.15</v>
      </c>
      <c r="R21" s="27">
        <f t="shared" si="0"/>
        <v>8.0000000000000002E-3</v>
      </c>
      <c r="S21" s="27">
        <f t="shared" si="0"/>
        <v>0</v>
      </c>
      <c r="T21" s="27">
        <f t="shared" si="0"/>
        <v>0</v>
      </c>
      <c r="U21" s="27">
        <f t="shared" si="0"/>
        <v>5.0000000000000001E-3</v>
      </c>
      <c r="V21" s="27">
        <f t="shared" si="0"/>
        <v>0.01</v>
      </c>
      <c r="W21" s="27">
        <f t="shared" si="0"/>
        <v>0.112</v>
      </c>
      <c r="X21" s="27">
        <f t="shared" si="0"/>
        <v>5.0000000000000001E-3</v>
      </c>
      <c r="Y21" s="27">
        <f t="shared" si="0"/>
        <v>0.01</v>
      </c>
      <c r="Z21" s="27">
        <f t="shared" si="0"/>
        <v>0</v>
      </c>
      <c r="AA21" s="27">
        <f t="shared" si="0"/>
        <v>0</v>
      </c>
      <c r="AB21" s="27">
        <f t="shared" si="0"/>
        <v>0</v>
      </c>
      <c r="AC21" s="27">
        <f t="shared" si="0"/>
        <v>7.0000000000000001E-3</v>
      </c>
      <c r="AD21" s="27">
        <f t="shared" si="0"/>
        <v>0.04</v>
      </c>
      <c r="AE21" s="27">
        <f t="shared" si="0"/>
        <v>0</v>
      </c>
      <c r="AF21" s="27">
        <f t="shared" si="0"/>
        <v>0.22500000000000001</v>
      </c>
      <c r="AG21" s="27">
        <f t="shared" si="0"/>
        <v>0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0.18999999999999997</v>
      </c>
      <c r="E22" s="76">
        <f t="shared" ref="E22:AI22" si="1">E21*$D27</f>
        <v>2.4E-2</v>
      </c>
      <c r="F22" s="76">
        <f t="shared" si="1"/>
        <v>2.0000000000000004E-2</v>
      </c>
      <c r="G22" s="76">
        <f t="shared" si="1"/>
        <v>3.0000000000000001E-3</v>
      </c>
      <c r="H22" s="76">
        <f t="shared" si="1"/>
        <v>6.7000000000000004E-2</v>
      </c>
      <c r="I22" s="76">
        <f t="shared" si="1"/>
        <v>3.6999999999999998E-2</v>
      </c>
      <c r="J22" s="76">
        <f t="shared" si="1"/>
        <v>0.05</v>
      </c>
      <c r="K22" s="122">
        <f t="shared" si="1"/>
        <v>2E-3</v>
      </c>
      <c r="L22" s="76">
        <f t="shared" si="1"/>
        <v>2.4E-2</v>
      </c>
      <c r="M22" s="76">
        <f t="shared" si="1"/>
        <v>8.9999999999999993E-3</v>
      </c>
      <c r="N22" s="76">
        <f t="shared" si="1"/>
        <v>8.9999999999999993E-3</v>
      </c>
      <c r="O22" s="76">
        <f t="shared" si="1"/>
        <v>2.7E-2</v>
      </c>
      <c r="P22" s="76">
        <f t="shared" si="1"/>
        <v>0.104</v>
      </c>
      <c r="Q22" s="76">
        <f t="shared" si="1"/>
        <v>0.15</v>
      </c>
      <c r="R22" s="122">
        <f t="shared" si="1"/>
        <v>8.0000000000000002E-3</v>
      </c>
      <c r="S22" s="44">
        <f t="shared" si="1"/>
        <v>0</v>
      </c>
      <c r="T22" s="122">
        <f t="shared" si="1"/>
        <v>0</v>
      </c>
      <c r="U22" s="122">
        <f t="shared" si="1"/>
        <v>5.0000000000000001E-3</v>
      </c>
      <c r="V22" s="122">
        <f t="shared" si="1"/>
        <v>0.01</v>
      </c>
      <c r="W22" s="122">
        <f t="shared" si="1"/>
        <v>0.112</v>
      </c>
      <c r="X22" s="122">
        <f t="shared" si="1"/>
        <v>5.0000000000000001E-3</v>
      </c>
      <c r="Y22" s="76">
        <f t="shared" si="1"/>
        <v>0.01</v>
      </c>
      <c r="Z22" s="76">
        <f t="shared" si="1"/>
        <v>0</v>
      </c>
      <c r="AA22" s="122">
        <f t="shared" si="1"/>
        <v>0</v>
      </c>
      <c r="AB22" s="76">
        <f t="shared" si="1"/>
        <v>0</v>
      </c>
      <c r="AC22" s="122">
        <f t="shared" si="1"/>
        <v>7.0000000000000001E-3</v>
      </c>
      <c r="AD22" s="122">
        <f t="shared" si="1"/>
        <v>0.04</v>
      </c>
      <c r="AE22" s="76">
        <f t="shared" si="1"/>
        <v>0</v>
      </c>
      <c r="AF22" s="122">
        <f t="shared" si="1"/>
        <v>0.22500000000000001</v>
      </c>
      <c r="AG22" s="122">
        <f t="shared" si="1"/>
        <v>0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101.4</v>
      </c>
      <c r="E23" s="30">
        <v>68.400000000000006</v>
      </c>
      <c r="F23" s="30">
        <v>917.3</v>
      </c>
      <c r="G23" s="30">
        <v>116</v>
      </c>
      <c r="H23" s="30">
        <v>100</v>
      </c>
      <c r="I23" s="30">
        <v>58.19</v>
      </c>
      <c r="J23" s="30">
        <v>64.2</v>
      </c>
      <c r="K23" s="30">
        <v>289.39999999999998</v>
      </c>
      <c r="L23" s="30">
        <v>36.700000000000003</v>
      </c>
      <c r="M23" s="30">
        <v>35.4</v>
      </c>
      <c r="N23" s="30">
        <v>36.700000000000003</v>
      </c>
      <c r="O23" s="30">
        <v>36.9</v>
      </c>
      <c r="P23" s="30">
        <v>503.6</v>
      </c>
      <c r="Q23" s="30">
        <v>38.9</v>
      </c>
      <c r="R23" s="30">
        <v>144.5</v>
      </c>
      <c r="S23" s="30">
        <v>9.5</v>
      </c>
      <c r="T23" s="30">
        <v>554.6</v>
      </c>
      <c r="U23" s="30">
        <v>13.8</v>
      </c>
      <c r="V23" s="30">
        <v>257.7</v>
      </c>
      <c r="W23" s="30">
        <v>128.19999999999999</v>
      </c>
      <c r="X23" s="30">
        <v>39.6</v>
      </c>
      <c r="Y23" s="30">
        <v>596.29999999999995</v>
      </c>
      <c r="Z23" s="30">
        <v>70.900000000000006</v>
      </c>
      <c r="AA23" s="30">
        <v>162.1</v>
      </c>
      <c r="AB23" s="30">
        <v>134.88</v>
      </c>
      <c r="AC23" s="30">
        <v>52.4</v>
      </c>
      <c r="AD23" s="101">
        <v>171.8</v>
      </c>
      <c r="AE23" s="3">
        <v>216.3</v>
      </c>
      <c r="AF23" s="3">
        <v>79.599999999999994</v>
      </c>
      <c r="AG23" s="3">
        <v>341.89</v>
      </c>
      <c r="AH23" s="3">
        <v>48.1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19.265999999999998</v>
      </c>
      <c r="E24" s="32">
        <f t="shared" ref="E24:AI24" si="2">E22*E23</f>
        <v>1.6416000000000002</v>
      </c>
      <c r="F24" s="32">
        <f t="shared" si="2"/>
        <v>18.346000000000004</v>
      </c>
      <c r="G24" s="32">
        <f t="shared" si="2"/>
        <v>0.34800000000000003</v>
      </c>
      <c r="H24" s="32">
        <f t="shared" si="2"/>
        <v>6.7</v>
      </c>
      <c r="I24" s="32">
        <f t="shared" si="2"/>
        <v>2.1530299999999998</v>
      </c>
      <c r="J24" s="32">
        <f t="shared" si="2"/>
        <v>3.2100000000000004</v>
      </c>
      <c r="K24" s="32">
        <f t="shared" si="2"/>
        <v>0.57879999999999998</v>
      </c>
      <c r="L24" s="32">
        <f t="shared" si="2"/>
        <v>0.88080000000000014</v>
      </c>
      <c r="M24" s="32">
        <f t="shared" si="2"/>
        <v>0.31859999999999994</v>
      </c>
      <c r="N24" s="32">
        <f t="shared" si="2"/>
        <v>0.33029999999999998</v>
      </c>
      <c r="O24" s="32">
        <f t="shared" si="2"/>
        <v>0.99629999999999996</v>
      </c>
      <c r="P24" s="32">
        <f t="shared" si="2"/>
        <v>52.374400000000001</v>
      </c>
      <c r="Q24" s="32">
        <f t="shared" si="2"/>
        <v>5.835</v>
      </c>
      <c r="R24" s="32">
        <f t="shared" si="2"/>
        <v>1.1559999999999999</v>
      </c>
      <c r="S24" s="32">
        <f t="shared" si="2"/>
        <v>0</v>
      </c>
      <c r="T24" s="32">
        <f t="shared" si="2"/>
        <v>0</v>
      </c>
      <c r="U24" s="32">
        <f t="shared" si="2"/>
        <v>6.9000000000000006E-2</v>
      </c>
      <c r="V24" s="32">
        <f t="shared" si="2"/>
        <v>2.577</v>
      </c>
      <c r="W24" s="32">
        <f t="shared" si="2"/>
        <v>14.3584</v>
      </c>
      <c r="X24" s="32">
        <f t="shared" si="2"/>
        <v>0.19800000000000001</v>
      </c>
      <c r="Y24" s="32">
        <f t="shared" si="2"/>
        <v>5.9630000000000001</v>
      </c>
      <c r="Z24" s="32">
        <f t="shared" si="2"/>
        <v>0</v>
      </c>
      <c r="AA24" s="32">
        <f t="shared" si="2"/>
        <v>0</v>
      </c>
      <c r="AB24" s="32">
        <f t="shared" si="2"/>
        <v>0</v>
      </c>
      <c r="AC24" s="32">
        <f t="shared" si="2"/>
        <v>0.36680000000000001</v>
      </c>
      <c r="AD24" s="32">
        <f t="shared" si="2"/>
        <v>6.8720000000000008</v>
      </c>
      <c r="AE24" s="32">
        <f t="shared" si="2"/>
        <v>0</v>
      </c>
      <c r="AF24" s="32">
        <f t="shared" si="2"/>
        <v>17.91</v>
      </c>
      <c r="AG24" s="32">
        <f t="shared" si="2"/>
        <v>0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28">
        <f>SUM(D24:AI24)</f>
        <v>162.44903000000002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29">
        <f>D25/D27</f>
        <v>162.44903000000002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134" t="s">
        <v>0</v>
      </c>
      <c r="AB27" s="134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27"/>
      <c r="AE28" s="127"/>
      <c r="AF28" s="127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11:A17"/>
    <mergeCell ref="A1:A2"/>
    <mergeCell ref="C1:C2"/>
    <mergeCell ref="D1:AI1"/>
    <mergeCell ref="A3:A7"/>
    <mergeCell ref="A8:A10"/>
    <mergeCell ref="AD28:AF28"/>
    <mergeCell ref="A18:A20"/>
    <mergeCell ref="D25:E25"/>
    <mergeCell ref="D26:E26"/>
    <mergeCell ref="O27:P27"/>
    <mergeCell ref="R27:V27"/>
    <mergeCell ref="AA27:AB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2024-12-05T06:03:15Z</cp:lastPrinted>
  <dcterms:created xsi:type="dcterms:W3CDTF">2014-07-11T13:42:12Z</dcterms:created>
  <dcterms:modified xsi:type="dcterms:W3CDTF">2024-12-05T06:08:19Z</dcterms:modified>
</cp:coreProperties>
</file>