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U22" i="18" l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U24" i="18" s="1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I22" i="18" l="1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<sst xmlns="http://schemas.openxmlformats.org/spreadsheetml/2006/main" count="290" uniqueCount="72">
  <si>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</si>
  <si>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</si>
  <si>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</si>
  <si>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</si>
  <si>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</si>
  <si>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</si>
  <si>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</si>
  <si>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</si>
  <si>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</si>
  <si>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</si>
  <si>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</si>
  <si>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</si>
  <si>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</si>
  <si>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</si>
  <si>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</si>
  <si>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</si>
  <si>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</si>
  <si>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</si>
  <si>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</si>
  <si>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</si>
  <si>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</si>
  <si>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</si>
  <si>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</si>
  <si>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</si>
  <si>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</si>
  <si>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</si>
  <si>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</si>
  <si>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</si>
  <si>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</si>
  <si>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</si>
  <si>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</si>
  <si>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</si>
  <si>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</si>
  <si>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</si>
  <si>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</si>
  <si>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</si>
  <si>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</si>
  <si>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</si>
  <si>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</si>
  <si>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</si>
  <si>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</si>
  <si>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</si>
  <si>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</si>
  <si>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</si>
  <si>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</si>
  <si>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</si>
  <si>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</si>
  <si>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</si>
  <si>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</si>
  <si>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</si>
  <si>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</si>
  <si>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</si>
  <si>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</si>
  <si>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</si>
  <si>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</si>
  <si>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каша геркул мол</t>
  </si>
  <si>
    <t>какао</t>
  </si>
  <si>
    <t>изюи</t>
  </si>
  <si>
    <t>мол сгущ</t>
  </si>
  <si>
    <t>лим кт</t>
  </si>
  <si>
    <t>кефир</t>
  </si>
  <si>
    <t>вафли</t>
  </si>
  <si>
    <t>какао с молоком</t>
  </si>
  <si>
    <t>салат из св кап</t>
  </si>
  <si>
    <t>щи со сметаной</t>
  </si>
  <si>
    <t>картоф пюре</t>
  </si>
  <si>
    <t>суфле рыбное</t>
  </si>
  <si>
    <t>сырники твор</t>
  </si>
  <si>
    <t>геркул</t>
  </si>
  <si>
    <t>\</t>
  </si>
  <si>
    <t>сырники творож</t>
  </si>
  <si>
    <t>щи со 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</si>
</sst>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tabSelected="1" view="pageBreakPreview" zoomScale="87" zoomScaleNormal="80" zoomScaleSheetLayoutView="87" workbookViewId="0">
      <selection activeCell="AJ22" sqref="AJ22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2" width="5.5703125" style="1" customWidth="1"/>
    <col min="33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68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57</v>
      </c>
      <c r="AE2" s="91" t="s">
        <v>52</v>
      </c>
      <c r="AF2" s="91" t="s">
        <v>49</v>
      </c>
      <c r="AG2" s="91" t="s">
        <v>60</v>
      </c>
      <c r="AH2" s="91" t="s">
        <v>59</v>
      </c>
      <c r="AI2" s="91" t="s">
        <v>48</v>
      </c>
      <c r="AJ2" s="91" t="s">
        <v>53</v>
      </c>
    </row>
    <row r="3" spans="1:36" ht="15" customHeight="1" x14ac:dyDescent="0.25">
      <c r="A3" s="138" t="s">
        <v>50</v>
      </c>
      <c r="B3" s="21">
        <v>0.18</v>
      </c>
      <c r="C3" s="106" t="s">
        <v>55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8"/>
      <c r="B4" s="21">
        <v>0.18</v>
      </c>
      <c r="C4" s="107" t="s">
        <v>62</v>
      </c>
      <c r="D4" s="16">
        <v>0.12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8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35" t="s">
        <v>1</v>
      </c>
      <c r="B11" s="21">
        <v>0.06</v>
      </c>
      <c r="C11" s="107" t="s">
        <v>63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35"/>
      <c r="B12" s="21">
        <v>0.18</v>
      </c>
      <c r="C12" s="107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0.03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7.0000000000000001E-3</v>
      </c>
      <c r="W12" s="16"/>
      <c r="X12" s="4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ht="15" customHeight="1" x14ac:dyDescent="0.25">
      <c r="A13" s="135"/>
      <c r="B13" s="21">
        <v>0.15</v>
      </c>
      <c r="C13" s="107" t="s">
        <v>65</v>
      </c>
      <c r="D13" s="16">
        <v>2.5000000000000001E-2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35"/>
      <c r="B14" s="21">
        <v>0.08</v>
      </c>
      <c r="C14" s="107" t="s">
        <v>66</v>
      </c>
      <c r="D14" s="16">
        <v>2.8000000000000001E-2</v>
      </c>
      <c r="E14" s="16"/>
      <c r="F14" s="16">
        <v>5.0000000000000001E-3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>
        <v>0.33</v>
      </c>
      <c r="T14" s="22"/>
      <c r="U14" s="16"/>
      <c r="V14" s="16"/>
      <c r="W14" s="16"/>
      <c r="X14" s="46"/>
      <c r="Y14" s="16">
        <v>3.0000000000000001E-3</v>
      </c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>
        <v>0.155</v>
      </c>
    </row>
    <row r="15" spans="1:36" ht="15" customHeight="1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35" t="s">
        <v>2</v>
      </c>
      <c r="B18" s="21">
        <v>0.15</v>
      </c>
      <c r="C18" s="107" t="s">
        <v>70</v>
      </c>
      <c r="D18" s="16"/>
      <c r="E18" s="16">
        <v>6.0000000000000001E-3</v>
      </c>
      <c r="F18" s="16">
        <v>5.0000000000000001E-3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0.5</v>
      </c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>
        <v>1.7999999999999999E-2</v>
      </c>
      <c r="AF18" s="102"/>
      <c r="AG18" s="102"/>
      <c r="AH18" s="102"/>
      <c r="AI18" s="102">
        <v>0.13800000000000001</v>
      </c>
      <c r="AJ18" s="102"/>
    </row>
    <row r="19" spans="1:37" ht="15" customHeight="1" x14ac:dyDescent="0.25">
      <c r="A19" s="135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0.20799999999999999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35"/>
      <c r="B20" s="21">
        <v>0.02</v>
      </c>
      <c r="C20" s="23" t="s">
        <v>49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>
        <v>0.02</v>
      </c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0.27900000000000003</v>
      </c>
      <c r="E21" s="27">
        <f t="shared" ref="E21:AJ21" si="0">SUM(E3:E20)</f>
        <v>3.3000000000000002E-2</v>
      </c>
      <c r="F21" s="27">
        <f t="shared" si="0"/>
        <v>2.5000000000000001E-2</v>
      </c>
      <c r="G21" s="27">
        <f t="shared" si="0"/>
        <v>9.0000000000000011E-3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0.2</v>
      </c>
      <c r="M21" s="27">
        <f t="shared" si="0"/>
        <v>8.9999999999999993E-3</v>
      </c>
      <c r="N21" s="27">
        <f t="shared" si="0"/>
        <v>1.9E-2</v>
      </c>
      <c r="O21" s="27">
        <f t="shared" si="0"/>
        <v>0.105</v>
      </c>
      <c r="P21" s="27">
        <f t="shared" si="0"/>
        <v>0</v>
      </c>
      <c r="Q21" s="27">
        <f t="shared" si="0"/>
        <v>0</v>
      </c>
      <c r="R21" s="27">
        <f t="shared" si="0"/>
        <v>8.0000000000000002E-3</v>
      </c>
      <c r="S21" s="27">
        <f t="shared" si="0"/>
        <v>0.83000000000000007</v>
      </c>
      <c r="T21" s="27">
        <f t="shared" si="0"/>
        <v>0</v>
      </c>
      <c r="U21" s="27">
        <f t="shared" si="0"/>
        <v>5.0000000000000001E-3</v>
      </c>
      <c r="V21" s="27">
        <f t="shared" si="0"/>
        <v>7.0000000000000001E-3</v>
      </c>
      <c r="W21" s="27">
        <f t="shared" si="0"/>
        <v>7.4999999999999997E-2</v>
      </c>
      <c r="X21" s="27"/>
      <c r="Y21" s="27">
        <f t="shared" si="0"/>
        <v>3.0000000000000001E-3</v>
      </c>
      <c r="Z21" s="27">
        <f t="shared" si="0"/>
        <v>0</v>
      </c>
      <c r="AA21" s="27">
        <f t="shared" si="0"/>
        <v>0.20799999999999999</v>
      </c>
      <c r="AB21" s="27">
        <f t="shared" si="0"/>
        <v>2E-3</v>
      </c>
      <c r="AC21" s="27">
        <f t="shared" si="0"/>
        <v>0</v>
      </c>
      <c r="AD21" s="27">
        <f t="shared" si="0"/>
        <v>0</v>
      </c>
      <c r="AE21" s="27">
        <f t="shared" si="0"/>
        <v>1.7999999999999999E-2</v>
      </c>
      <c r="AF21" s="27">
        <f t="shared" si="0"/>
        <v>0.02</v>
      </c>
      <c r="AG21" s="27">
        <f t="shared" si="0"/>
        <v>0</v>
      </c>
      <c r="AH21" s="27">
        <f t="shared" si="0"/>
        <v>0</v>
      </c>
      <c r="AI21" s="27">
        <f t="shared" si="0"/>
        <v>0.13800000000000001</v>
      </c>
      <c r="AJ21" s="27">
        <f t="shared" si="0"/>
        <v>0.155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17.298000000000002</v>
      </c>
      <c r="E22" s="76">
        <f>E21*$D27</f>
        <v>2.0460000000000003</v>
      </c>
      <c r="F22" s="76">
        <f>F21*$D27</f>
        <v>1.55</v>
      </c>
      <c r="G22" s="76">
        <f t="shared" ref="G22:AE22" si="1">G21*$D27</f>
        <v>0.55800000000000005</v>
      </c>
      <c r="H22" s="76">
        <f>H21*$D27</f>
        <v>3.1</v>
      </c>
      <c r="I22" s="76">
        <f>I21*$D27</f>
        <v>2.294</v>
      </c>
      <c r="J22" s="76">
        <f>J21*$D27</f>
        <v>1.736</v>
      </c>
      <c r="K22" s="76">
        <f>K21*$D27</f>
        <v>0.124</v>
      </c>
      <c r="L22" s="76">
        <f t="shared" si="1"/>
        <v>12.4</v>
      </c>
      <c r="M22" s="76">
        <f t="shared" si="1"/>
        <v>0.55799999999999994</v>
      </c>
      <c r="N22" s="76">
        <f t="shared" si="1"/>
        <v>1.1779999999999999</v>
      </c>
      <c r="O22" s="76">
        <f t="shared" si="1"/>
        <v>6.51</v>
      </c>
      <c r="P22" s="76">
        <f>P21*$D27</f>
        <v>0</v>
      </c>
      <c r="Q22" s="76">
        <f t="shared" si="1"/>
        <v>0</v>
      </c>
      <c r="R22" s="76">
        <f t="shared" si="1"/>
        <v>0.496</v>
      </c>
      <c r="S22" s="125">
        <f t="shared" si="1"/>
        <v>51.460000000000008</v>
      </c>
      <c r="T22" s="76">
        <f t="shared" si="1"/>
        <v>0</v>
      </c>
      <c r="U22" s="76">
        <f t="shared" si="1"/>
        <v>0.31</v>
      </c>
      <c r="V22" s="76">
        <f t="shared" si="1"/>
        <v>0.434</v>
      </c>
      <c r="W22" s="76">
        <f t="shared" si="1"/>
        <v>4.6499999999999995</v>
      </c>
      <c r="X22" s="76"/>
      <c r="Y22" s="76">
        <f t="shared" si="1"/>
        <v>0.186</v>
      </c>
      <c r="Z22" s="76">
        <f t="shared" si="1"/>
        <v>0</v>
      </c>
      <c r="AA22" s="76">
        <f t="shared" si="1"/>
        <v>12.895999999999999</v>
      </c>
      <c r="AB22" s="76">
        <f t="shared" si="1"/>
        <v>0.124</v>
      </c>
      <c r="AC22" s="76">
        <f t="shared" si="1"/>
        <v>0</v>
      </c>
      <c r="AD22" s="76">
        <f t="shared" si="1"/>
        <v>0</v>
      </c>
      <c r="AE22" s="76">
        <f t="shared" si="1"/>
        <v>1.1159999999999999</v>
      </c>
      <c r="AF22" s="76">
        <v>1.61</v>
      </c>
      <c r="AG22" s="76"/>
      <c r="AH22" s="76">
        <v>1</v>
      </c>
      <c r="AI22" s="76">
        <v>8.5299999999999994</v>
      </c>
      <c r="AJ22" s="76">
        <v>9.6</v>
      </c>
    </row>
    <row r="23" spans="1:37" ht="20.100000000000001" customHeight="1" x14ac:dyDescent="0.25">
      <c r="A23" s="24"/>
      <c r="B23" s="25"/>
      <c r="C23" s="29" t="s">
        <v>4</v>
      </c>
      <c r="D23" s="30">
        <v>98.6</v>
      </c>
      <c r="E23" s="30">
        <v>68.3</v>
      </c>
      <c r="F23" s="30">
        <v>818.3</v>
      </c>
      <c r="G23" s="30">
        <v>116</v>
      </c>
      <c r="H23" s="30">
        <v>100</v>
      </c>
      <c r="I23" s="30">
        <v>58.19</v>
      </c>
      <c r="J23" s="30">
        <v>60.3</v>
      </c>
      <c r="K23" s="30">
        <v>280.08</v>
      </c>
      <c r="L23" s="30">
        <v>36.700000000000003</v>
      </c>
      <c r="M23" s="30">
        <v>36.5</v>
      </c>
      <c r="N23" s="30">
        <v>36.700000000000003</v>
      </c>
      <c r="O23" s="30">
        <v>35.299999999999997</v>
      </c>
      <c r="P23" s="30">
        <v>503.6</v>
      </c>
      <c r="Q23" s="30">
        <v>38</v>
      </c>
      <c r="R23" s="30">
        <v>138.4</v>
      </c>
      <c r="S23" s="30">
        <v>9.5</v>
      </c>
      <c r="T23" s="30">
        <v>561.79999999999995</v>
      </c>
      <c r="U23" s="30">
        <v>13.4</v>
      </c>
      <c r="V23" s="30">
        <v>251.3</v>
      </c>
      <c r="W23" s="30">
        <v>123.8</v>
      </c>
      <c r="X23" s="30">
        <v>124.8</v>
      </c>
      <c r="Y23" s="30">
        <v>39.1</v>
      </c>
      <c r="Z23" s="30">
        <v>548.79999999999995</v>
      </c>
      <c r="AA23" s="30">
        <v>67</v>
      </c>
      <c r="AB23" s="30">
        <v>160.1</v>
      </c>
      <c r="AC23" s="30">
        <v>130.4</v>
      </c>
      <c r="AD23" s="30">
        <v>208.4</v>
      </c>
      <c r="AE23" s="101">
        <v>48.1</v>
      </c>
      <c r="AF23" s="3">
        <v>131.19</v>
      </c>
      <c r="AG23" s="3">
        <v>78.89</v>
      </c>
      <c r="AH23" s="3">
        <v>25</v>
      </c>
      <c r="AI23" s="3">
        <v>331.5</v>
      </c>
      <c r="AJ23" s="3">
        <v>216.3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1705.5828000000001</v>
      </c>
      <c r="E24" s="32">
        <f t="shared" ref="E24:AJ24" si="2">E22*E23</f>
        <v>139.74180000000001</v>
      </c>
      <c r="F24" s="32">
        <f t="shared" si="2"/>
        <v>1268.365</v>
      </c>
      <c r="G24" s="32">
        <f t="shared" si="2"/>
        <v>64.728000000000009</v>
      </c>
      <c r="H24" s="32">
        <f t="shared" si="2"/>
        <v>310</v>
      </c>
      <c r="I24" s="32">
        <f t="shared" si="2"/>
        <v>133.48785999999998</v>
      </c>
      <c r="J24" s="32">
        <f t="shared" si="2"/>
        <v>104.68079999999999</v>
      </c>
      <c r="K24" s="32">
        <f t="shared" si="2"/>
        <v>34.72992</v>
      </c>
      <c r="L24" s="32">
        <f t="shared" si="2"/>
        <v>455.08000000000004</v>
      </c>
      <c r="M24" s="32">
        <f t="shared" si="2"/>
        <v>20.366999999999997</v>
      </c>
      <c r="N24" s="32">
        <f t="shared" si="2"/>
        <v>43.232599999999998</v>
      </c>
      <c r="O24" s="32">
        <f t="shared" si="2"/>
        <v>229.80299999999997</v>
      </c>
      <c r="P24" s="32">
        <f t="shared" si="2"/>
        <v>0</v>
      </c>
      <c r="Q24" s="32">
        <f t="shared" si="2"/>
        <v>0</v>
      </c>
      <c r="R24" s="32">
        <f t="shared" si="2"/>
        <v>68.6464</v>
      </c>
      <c r="S24" s="32">
        <v>0.98</v>
      </c>
      <c r="T24" s="32">
        <f t="shared" si="2"/>
        <v>0</v>
      </c>
      <c r="U24" s="32">
        <f t="shared" si="2"/>
        <v>4.1539999999999999</v>
      </c>
      <c r="V24" s="32">
        <f t="shared" si="2"/>
        <v>109.0642</v>
      </c>
      <c r="W24" s="32">
        <f t="shared" si="2"/>
        <v>575.66999999999996</v>
      </c>
      <c r="X24" s="32">
        <f t="shared" si="2"/>
        <v>0</v>
      </c>
      <c r="Y24" s="32">
        <f t="shared" si="2"/>
        <v>7.2726000000000006</v>
      </c>
      <c r="Z24" s="32">
        <f t="shared" si="2"/>
        <v>0</v>
      </c>
      <c r="AA24" s="32">
        <f t="shared" si="2"/>
        <v>864.03199999999993</v>
      </c>
      <c r="AB24" s="32">
        <f t="shared" si="2"/>
        <v>19.852399999999999</v>
      </c>
      <c r="AC24" s="32">
        <f t="shared" si="2"/>
        <v>0</v>
      </c>
      <c r="AD24" s="32">
        <f t="shared" si="2"/>
        <v>0</v>
      </c>
      <c r="AE24" s="32">
        <f t="shared" si="2"/>
        <v>53.679599999999994</v>
      </c>
      <c r="AF24" s="32">
        <f t="shared" si="2"/>
        <v>211.2159</v>
      </c>
      <c r="AG24" s="32">
        <f t="shared" si="2"/>
        <v>0</v>
      </c>
      <c r="AH24" s="32">
        <f t="shared" si="2"/>
        <v>25</v>
      </c>
      <c r="AI24" s="32">
        <f t="shared" si="2"/>
        <v>2827.6949999999997</v>
      </c>
      <c r="AJ24" s="32">
        <f t="shared" si="2"/>
        <v>2076.48</v>
      </c>
    </row>
    <row r="25" spans="1:37" ht="20.100000000000001" customHeight="1" x14ac:dyDescent="0.25">
      <c r="A25" s="24"/>
      <c r="B25" s="25"/>
      <c r="C25" s="33" t="s">
        <v>11</v>
      </c>
      <c r="D25" s="128">
        <f>SUM(D24:AJ24)</f>
        <v>11353.54088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9">
        <f>D25/D27</f>
        <v>183.1216270967742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62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7"/>
      <c r="AF28" s="127"/>
      <c r="AG28" s="127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A2" workbookViewId="0">
      <selection activeCell="L10" sqref="L10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38.25" customHeight="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68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52</v>
      </c>
      <c r="AF2" s="117" t="s">
        <v>61</v>
      </c>
      <c r="AG2" s="117" t="s">
        <v>60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8" t="s">
        <v>50</v>
      </c>
      <c r="B3" s="21">
        <v>0.18</v>
      </c>
      <c r="C3" s="106" t="s">
        <v>55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8"/>
      <c r="B4" s="21">
        <v>0.18</v>
      </c>
      <c r="C4" s="107" t="s">
        <v>62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8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35" t="s">
        <v>1</v>
      </c>
      <c r="B11" s="21">
        <v>0.06</v>
      </c>
      <c r="C11" s="107" t="s">
        <v>63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35"/>
      <c r="B12" s="21">
        <v>0.18</v>
      </c>
      <c r="C12" s="107" t="s">
        <v>71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35"/>
      <c r="B13" s="21">
        <v>0.15</v>
      </c>
      <c r="C13" s="107" t="s">
        <v>65</v>
      </c>
      <c r="D13" s="16">
        <v>2.4E-2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35"/>
      <c r="B14" s="21">
        <v>0.08</v>
      </c>
      <c r="C14" s="107" t="s">
        <v>66</v>
      </c>
      <c r="D14" s="16">
        <v>2.8000000000000001E-2</v>
      </c>
      <c r="E14" s="16"/>
      <c r="F14" s="16">
        <v>5.0000000000000001E-3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>
        <v>0.5</v>
      </c>
      <c r="T14" s="22"/>
      <c r="U14" s="16"/>
      <c r="V14" s="16"/>
      <c r="W14" s="16"/>
      <c r="X14" s="46"/>
      <c r="Y14" s="16">
        <v>3.0000000000000001E-3</v>
      </c>
      <c r="Z14" s="16"/>
      <c r="AA14" s="16"/>
      <c r="AB14" s="16"/>
      <c r="AC14" s="16"/>
      <c r="AD14" s="16"/>
      <c r="AE14" s="102"/>
      <c r="AF14" s="102"/>
      <c r="AG14" s="102"/>
      <c r="AH14" s="102"/>
      <c r="AI14" s="102">
        <v>0.155</v>
      </c>
      <c r="AJ14" s="102"/>
    </row>
    <row r="15" spans="1:36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35" t="s">
        <v>2</v>
      </c>
      <c r="B18" s="21">
        <v>0.15</v>
      </c>
      <c r="C18" s="107" t="s">
        <v>70</v>
      </c>
      <c r="D18" s="16"/>
      <c r="E18" s="16">
        <v>6.0000000000000001E-3</v>
      </c>
      <c r="F18" s="16">
        <v>4.0000000000000001E-3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0.5</v>
      </c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>
        <v>1.7999999999999999E-2</v>
      </c>
      <c r="AF18" s="102"/>
      <c r="AG18" s="102"/>
      <c r="AH18" s="102">
        <v>0.14799999999999999</v>
      </c>
      <c r="AI18" s="102"/>
      <c r="AJ18" s="102"/>
    </row>
    <row r="19" spans="1:36" x14ac:dyDescent="0.25">
      <c r="A19" s="135"/>
      <c r="B19" s="21">
        <v>0.18</v>
      </c>
      <c r="C19" s="107" t="s">
        <v>37</v>
      </c>
      <c r="D19" s="16"/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0.18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35"/>
      <c r="B20" s="21">
        <v>0.02</v>
      </c>
      <c r="C20" s="23" t="s">
        <v>49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>
        <v>0.02</v>
      </c>
    </row>
    <row r="21" spans="1:36" x14ac:dyDescent="0.25">
      <c r="A21" s="24"/>
      <c r="B21" s="25"/>
      <c r="C21" s="26" t="s">
        <v>8</v>
      </c>
      <c r="D21" s="110">
        <f>SUM(D3:D20)</f>
        <v>0.27799999999999997</v>
      </c>
      <c r="E21" s="110">
        <f t="shared" ref="E21:AJ21" si="0">SUM(E3:E20)</f>
        <v>3.3000000000000002E-2</v>
      </c>
      <c r="F21" s="110">
        <f t="shared" si="0"/>
        <v>2.4E-2</v>
      </c>
      <c r="G21" s="110">
        <f t="shared" si="0"/>
        <v>9.0000000000000011E-3</v>
      </c>
      <c r="H21" s="110">
        <f t="shared" si="0"/>
        <v>0.05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2E-3</v>
      </c>
      <c r="L21" s="110">
        <f t="shared" si="0"/>
        <v>0.19900000000000001</v>
      </c>
      <c r="M21" s="110">
        <f t="shared" si="0"/>
        <v>8.9999999999999993E-3</v>
      </c>
      <c r="N21" s="110">
        <f t="shared" si="0"/>
        <v>1.9E-2</v>
      </c>
      <c r="O21" s="110">
        <f t="shared" si="0"/>
        <v>0.105</v>
      </c>
      <c r="P21" s="110">
        <f t="shared" si="0"/>
        <v>0</v>
      </c>
      <c r="Q21" s="110">
        <f t="shared" si="0"/>
        <v>0</v>
      </c>
      <c r="R21" s="110">
        <f t="shared" si="0"/>
        <v>8.0000000000000002E-3</v>
      </c>
      <c r="S21" s="110">
        <f t="shared" si="0"/>
        <v>1</v>
      </c>
      <c r="T21" s="110">
        <f t="shared" si="0"/>
        <v>0</v>
      </c>
      <c r="U21" s="110">
        <f t="shared" si="0"/>
        <v>5.0000000000000001E-3</v>
      </c>
      <c r="V21" s="110">
        <f t="shared" si="0"/>
        <v>0.01</v>
      </c>
      <c r="W21" s="110">
        <f t="shared" si="0"/>
        <v>7.4999999999999997E-2</v>
      </c>
      <c r="X21" s="110">
        <f t="shared" si="0"/>
        <v>0</v>
      </c>
      <c r="Y21" s="110">
        <f t="shared" si="0"/>
        <v>3.0000000000000001E-3</v>
      </c>
      <c r="Z21" s="110">
        <f t="shared" si="0"/>
        <v>0</v>
      </c>
      <c r="AA21" s="110">
        <f t="shared" si="0"/>
        <v>0.18</v>
      </c>
      <c r="AB21" s="110">
        <f t="shared" si="0"/>
        <v>2E-3</v>
      </c>
      <c r="AC21" s="110">
        <f t="shared" si="0"/>
        <v>0</v>
      </c>
      <c r="AD21" s="110">
        <f t="shared" si="0"/>
        <v>0</v>
      </c>
      <c r="AE21" s="110">
        <f t="shared" si="0"/>
        <v>1.7999999999999999E-2</v>
      </c>
      <c r="AF21" s="110">
        <f t="shared" si="0"/>
        <v>0</v>
      </c>
      <c r="AG21" s="110">
        <f t="shared" si="0"/>
        <v>0</v>
      </c>
      <c r="AH21" s="110">
        <f t="shared" si="0"/>
        <v>0.14799999999999999</v>
      </c>
      <c r="AI21" s="110">
        <f t="shared" si="0"/>
        <v>0.155</v>
      </c>
      <c r="AJ21" s="110">
        <f t="shared" si="0"/>
        <v>0.02</v>
      </c>
    </row>
    <row r="22" spans="1:36" x14ac:dyDescent="0.25">
      <c r="A22" s="24"/>
      <c r="B22" s="25"/>
      <c r="C22" s="28" t="s">
        <v>9</v>
      </c>
      <c r="D22" s="111">
        <f>D21*$D27</f>
        <v>0.27799999999999997</v>
      </c>
      <c r="E22" s="112">
        <f>E21*$D27</f>
        <v>3.3000000000000002E-2</v>
      </c>
      <c r="F22" s="112">
        <f>F21*$D27</f>
        <v>2.4E-2</v>
      </c>
      <c r="G22" s="118">
        <f t="shared" ref="G22:U22" si="1">G21*$D27</f>
        <v>9.0000000000000011E-3</v>
      </c>
      <c r="H22" s="112">
        <f>H21*$D27</f>
        <v>0.05</v>
      </c>
      <c r="I22" s="112">
        <f>I21*$D27</f>
        <v>3.6999999999999998E-2</v>
      </c>
      <c r="J22" s="112">
        <f>J21*$D27</f>
        <v>2.8000000000000001E-2</v>
      </c>
      <c r="K22" s="118">
        <f>K21*$D27</f>
        <v>2E-3</v>
      </c>
      <c r="L22" s="112">
        <f t="shared" si="1"/>
        <v>0.19900000000000001</v>
      </c>
      <c r="M22" s="112">
        <f t="shared" si="1"/>
        <v>8.9999999999999993E-3</v>
      </c>
      <c r="N22" s="112">
        <f t="shared" si="1"/>
        <v>1.9E-2</v>
      </c>
      <c r="O22" s="112">
        <f t="shared" si="1"/>
        <v>0.105</v>
      </c>
      <c r="P22" s="112">
        <f>P21*$D27</f>
        <v>0</v>
      </c>
      <c r="Q22" s="112">
        <f t="shared" si="1"/>
        <v>0</v>
      </c>
      <c r="R22" s="112">
        <f t="shared" si="1"/>
        <v>8.0000000000000002E-3</v>
      </c>
      <c r="S22" s="113">
        <f>S21*$D27</f>
        <v>1</v>
      </c>
      <c r="T22" s="114">
        <f t="shared" si="1"/>
        <v>0</v>
      </c>
      <c r="U22" s="114">
        <f t="shared" si="1"/>
        <v>5.0000000000000001E-3</v>
      </c>
      <c r="V22" s="118">
        <f>V21*$D27</f>
        <v>0.01</v>
      </c>
      <c r="W22" s="112">
        <f>W21*$D27</f>
        <v>7.4999999999999997E-2</v>
      </c>
      <c r="X22" s="114"/>
      <c r="Y22" s="118">
        <f>Y21*$D27</f>
        <v>3.0000000000000001E-3</v>
      </c>
      <c r="Z22" s="112">
        <f>Z21*D27</f>
        <v>0</v>
      </c>
      <c r="AA22" s="112">
        <f>AA21*$D27</f>
        <v>0.18</v>
      </c>
      <c r="AB22" s="118">
        <f t="shared" ref="AB22:AJ22" si="2">AB21*$D27</f>
        <v>2E-3</v>
      </c>
      <c r="AC22" s="112">
        <f t="shared" si="2"/>
        <v>0</v>
      </c>
      <c r="AD22" s="112">
        <f t="shared" si="2"/>
        <v>0</v>
      </c>
      <c r="AE22" s="112">
        <f t="shared" si="2"/>
        <v>1.7999999999999999E-2</v>
      </c>
      <c r="AF22" s="112">
        <f t="shared" si="2"/>
        <v>0</v>
      </c>
      <c r="AG22" s="118">
        <f t="shared" si="2"/>
        <v>0</v>
      </c>
      <c r="AH22" s="112">
        <f t="shared" si="2"/>
        <v>0.14799999999999999</v>
      </c>
      <c r="AI22" s="112">
        <f t="shared" si="2"/>
        <v>0.155</v>
      </c>
      <c r="AJ22" s="112">
        <f t="shared" si="2"/>
        <v>0.02</v>
      </c>
    </row>
    <row r="23" spans="1:36" x14ac:dyDescent="0.25">
      <c r="A23" s="24"/>
      <c r="B23" s="25"/>
      <c r="C23" s="29" t="s">
        <v>4</v>
      </c>
      <c r="D23" s="115">
        <v>98.6</v>
      </c>
      <c r="E23" s="115">
        <v>68.8</v>
      </c>
      <c r="F23" s="115">
        <v>818.3</v>
      </c>
      <c r="G23" s="115">
        <v>116</v>
      </c>
      <c r="H23" s="115">
        <v>100</v>
      </c>
      <c r="I23" s="115">
        <v>58.19</v>
      </c>
      <c r="J23" s="115">
        <v>60.3</v>
      </c>
      <c r="K23" s="115">
        <v>280.08</v>
      </c>
      <c r="L23" s="115">
        <v>36.700000000000003</v>
      </c>
      <c r="M23" s="115">
        <v>36.5</v>
      </c>
      <c r="N23" s="115">
        <v>36.700000000000003</v>
      </c>
      <c r="O23" s="115">
        <v>35.299999999999997</v>
      </c>
      <c r="P23" s="115">
        <v>503.6</v>
      </c>
      <c r="Q23" s="115">
        <v>38</v>
      </c>
      <c r="R23" s="115">
        <v>139.5</v>
      </c>
      <c r="S23" s="115">
        <v>9.5</v>
      </c>
      <c r="T23" s="115">
        <v>554.6</v>
      </c>
      <c r="U23" s="115">
        <v>13.6</v>
      </c>
      <c r="V23" s="115">
        <v>251.3</v>
      </c>
      <c r="W23" s="115">
        <v>123.8</v>
      </c>
      <c r="X23" s="115">
        <v>110.09</v>
      </c>
      <c r="Y23" s="115">
        <v>39.1</v>
      </c>
      <c r="Z23" s="115">
        <v>548.79999999999995</v>
      </c>
      <c r="AA23" s="115">
        <v>66.599999999999994</v>
      </c>
      <c r="AB23" s="115">
        <v>153</v>
      </c>
      <c r="AC23" s="115">
        <v>128.6</v>
      </c>
      <c r="AD23" s="115">
        <v>189.9</v>
      </c>
      <c r="AE23" s="55">
        <v>48.1</v>
      </c>
      <c r="AF23" s="55">
        <v>247.3</v>
      </c>
      <c r="AG23" s="55">
        <v>76.400000000000006</v>
      </c>
      <c r="AH23" s="55">
        <v>331.5</v>
      </c>
      <c r="AI23" s="55">
        <v>216.3</v>
      </c>
      <c r="AJ23" s="55">
        <v>131.19</v>
      </c>
    </row>
    <row r="24" spans="1:36" x14ac:dyDescent="0.25">
      <c r="A24" s="24"/>
      <c r="B24" s="25"/>
      <c r="C24" s="31" t="s">
        <v>5</v>
      </c>
      <c r="D24" s="116">
        <f>D22*D23</f>
        <v>27.410799999999995</v>
      </c>
      <c r="E24" s="116">
        <f t="shared" ref="E24:AJ24" si="3">E22*E23</f>
        <v>2.2704</v>
      </c>
      <c r="F24" s="116">
        <f t="shared" si="3"/>
        <v>19.639199999999999</v>
      </c>
      <c r="G24" s="116">
        <f t="shared" si="3"/>
        <v>1.044</v>
      </c>
      <c r="H24" s="116">
        <f t="shared" si="3"/>
        <v>5</v>
      </c>
      <c r="I24" s="116">
        <f t="shared" si="3"/>
        <v>2.1530299999999998</v>
      </c>
      <c r="J24" s="116">
        <f t="shared" si="3"/>
        <v>1.6883999999999999</v>
      </c>
      <c r="K24" s="116">
        <f t="shared" si="3"/>
        <v>0.56015999999999999</v>
      </c>
      <c r="L24" s="116">
        <f t="shared" si="3"/>
        <v>7.303300000000001</v>
      </c>
      <c r="M24" s="116">
        <f t="shared" si="3"/>
        <v>0.32849999999999996</v>
      </c>
      <c r="N24" s="116">
        <f t="shared" si="3"/>
        <v>0.69730000000000003</v>
      </c>
      <c r="O24" s="116">
        <f t="shared" si="3"/>
        <v>3.7064999999999997</v>
      </c>
      <c r="P24" s="123">
        <f t="shared" si="3"/>
        <v>0</v>
      </c>
      <c r="Q24" s="116">
        <f t="shared" si="3"/>
        <v>0</v>
      </c>
      <c r="R24" s="116">
        <f t="shared" si="3"/>
        <v>1.1160000000000001</v>
      </c>
      <c r="S24" s="116">
        <f t="shared" si="3"/>
        <v>9.5</v>
      </c>
      <c r="T24" s="116">
        <f t="shared" si="3"/>
        <v>0</v>
      </c>
      <c r="U24" s="116">
        <f t="shared" si="3"/>
        <v>6.8000000000000005E-2</v>
      </c>
      <c r="V24" s="116">
        <f t="shared" si="3"/>
        <v>2.5130000000000003</v>
      </c>
      <c r="W24" s="116">
        <f t="shared" si="3"/>
        <v>9.2850000000000001</v>
      </c>
      <c r="X24" s="116">
        <f t="shared" si="3"/>
        <v>0</v>
      </c>
      <c r="Y24" s="116">
        <f t="shared" si="3"/>
        <v>0.1173</v>
      </c>
      <c r="Z24" s="116">
        <f t="shared" si="3"/>
        <v>0</v>
      </c>
      <c r="AA24" s="116">
        <f t="shared" si="3"/>
        <v>11.987999999999998</v>
      </c>
      <c r="AB24" s="116">
        <f t="shared" si="3"/>
        <v>0.30599999999999999</v>
      </c>
      <c r="AC24" s="116">
        <f t="shared" si="3"/>
        <v>0</v>
      </c>
      <c r="AD24" s="116">
        <f t="shared" si="3"/>
        <v>0</v>
      </c>
      <c r="AE24" s="116">
        <f t="shared" si="3"/>
        <v>0.86580000000000001</v>
      </c>
      <c r="AF24" s="116">
        <f t="shared" si="3"/>
        <v>0</v>
      </c>
      <c r="AG24" s="116">
        <f t="shared" si="3"/>
        <v>0</v>
      </c>
      <c r="AH24" s="116">
        <f t="shared" si="3"/>
        <v>49.061999999999998</v>
      </c>
      <c r="AI24" s="116">
        <f t="shared" si="3"/>
        <v>33.526499999999999</v>
      </c>
      <c r="AJ24" s="116">
        <f t="shared" si="3"/>
        <v>2.6238000000000001</v>
      </c>
    </row>
    <row r="25" spans="1:36" x14ac:dyDescent="0.25">
      <c r="A25" s="24"/>
      <c r="B25" s="25"/>
      <c r="C25" s="33" t="s">
        <v>11</v>
      </c>
      <c r="D25" s="128">
        <f>SUM(D24:AJ24)</f>
        <v>192.77298999999996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9">
        <f>D25/D27</f>
        <v>192.77298999999996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7"/>
      <c r="AF28" s="127"/>
      <c r="AG28" s="127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11:A17"/>
    <mergeCell ref="A1:A2"/>
    <mergeCell ref="C1:C2"/>
    <mergeCell ref="D1:AJ1"/>
    <mergeCell ref="A3:A7"/>
    <mergeCell ref="A8:A10"/>
    <mergeCell ref="AE28:AG28"/>
    <mergeCell ref="A18:A20"/>
    <mergeCell ref="D25:E25"/>
    <mergeCell ref="D26:E26"/>
    <mergeCell ref="O27:P27"/>
    <mergeCell ref="R27:V27"/>
    <mergeCell ref="AB27:AC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W7" sqref="W7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5"/>
      <c r="B1" s="147"/>
      <c r="C1" s="149" t="s">
        <v>7</v>
      </c>
      <c r="D1" s="150" t="s">
        <v>7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1"/>
    </row>
    <row r="2" spans="1:67" ht="44.25" customHeight="1" x14ac:dyDescent="0.25">
      <c r="A2" s="146"/>
      <c r="B2" s="148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68</v>
      </c>
      <c r="K2" s="63" t="s">
        <v>56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52</v>
      </c>
      <c r="AE2" s="100" t="s">
        <v>61</v>
      </c>
      <c r="AF2" s="91" t="s">
        <v>60</v>
      </c>
      <c r="AG2" s="91" t="s">
        <v>48</v>
      </c>
      <c r="AH2" s="91" t="s">
        <v>53</v>
      </c>
      <c r="AI2" s="91" t="s">
        <v>58</v>
      </c>
      <c r="AJ2" s="91" t="s">
        <v>49</v>
      </c>
    </row>
    <row r="3" spans="1:67" ht="15" customHeight="1" x14ac:dyDescent="0.25">
      <c r="A3" s="152" t="s">
        <v>50</v>
      </c>
      <c r="B3" s="55">
        <v>0.13</v>
      </c>
      <c r="C3" t="s">
        <v>55</v>
      </c>
      <c r="D3" s="16">
        <v>7.6999999999999999E-2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3"/>
      <c r="B4" s="55">
        <v>0.15</v>
      </c>
      <c r="C4" s="108" t="s">
        <v>62</v>
      </c>
      <c r="D4" s="16">
        <v>7.4999999999999997E-2</v>
      </c>
      <c r="E4" s="16">
        <v>8.9999999999999993E-3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3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3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4"/>
      <c r="B7" s="55">
        <v>7.0999999999999994E-2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7.1999999999999995E-2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63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5.0000000000000001E-3</v>
      </c>
      <c r="O11" s="16">
        <v>0.04</v>
      </c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68"/>
      <c r="T12" s="71"/>
      <c r="U12" s="74">
        <v>2E-3</v>
      </c>
      <c r="V12" s="16">
        <v>8.0000000000000002E-3</v>
      </c>
      <c r="W12" s="16"/>
      <c r="X12" s="1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65</v>
      </c>
      <c r="D13" s="16">
        <v>1.9E-2</v>
      </c>
      <c r="E13" s="16"/>
      <c r="F13" s="16">
        <v>5.0000000000000001E-3</v>
      </c>
      <c r="G13" s="16" t="s">
        <v>69</v>
      </c>
      <c r="H13" s="16"/>
      <c r="I13" s="16"/>
      <c r="J13" s="16"/>
      <c r="K13" s="16"/>
      <c r="L13" s="16">
        <v>0.13600000000000001</v>
      </c>
      <c r="M13" s="16"/>
      <c r="N13" s="16"/>
      <c r="O13" s="16"/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7.0000000000000007E-2</v>
      </c>
      <c r="C14" s="108" t="s">
        <v>66</v>
      </c>
      <c r="D14" s="16">
        <v>2.1999999999999999E-2</v>
      </c>
      <c r="E14" s="16"/>
      <c r="F14" s="16">
        <v>4.0000000000000001E-3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>
        <v>0.25</v>
      </c>
      <c r="T14" s="71"/>
      <c r="U14" s="74"/>
      <c r="V14" s="16"/>
      <c r="W14" s="16"/>
      <c r="X14" s="16">
        <v>3.0000000000000001E-3</v>
      </c>
      <c r="Y14" s="16"/>
      <c r="Z14" s="16"/>
      <c r="AA14" s="16"/>
      <c r="AB14" s="16"/>
      <c r="AC14" s="16"/>
      <c r="AD14" s="16"/>
      <c r="AE14" s="102"/>
      <c r="AF14" s="102"/>
      <c r="AG14" s="102"/>
      <c r="AH14" s="102">
        <v>0.13600000000000001</v>
      </c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6.0000000000000001E-3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0.12</v>
      </c>
      <c r="C18" s="108" t="s">
        <v>67</v>
      </c>
      <c r="D18" s="16"/>
      <c r="E18" s="16">
        <v>6.0000000000000001E-3</v>
      </c>
      <c r="F18" s="16">
        <v>4.0000000000000001E-3</v>
      </c>
      <c r="G18" s="16">
        <v>2E-3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0.33</v>
      </c>
      <c r="T18" s="71"/>
      <c r="U18" s="74"/>
      <c r="V18" s="16"/>
      <c r="W18" s="16"/>
      <c r="X18" s="16"/>
      <c r="Y18" s="16"/>
      <c r="Z18" s="16"/>
      <c r="AA18" s="16"/>
      <c r="AB18" s="16"/>
      <c r="AC18" s="16"/>
      <c r="AD18" s="16">
        <v>1.4E-2</v>
      </c>
      <c r="AE18" s="102"/>
      <c r="AF18" s="102"/>
      <c r="AG18" s="102">
        <v>0.111</v>
      </c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>
        <v>0.15</v>
      </c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>
        <v>0.02</v>
      </c>
      <c r="C20" s="14" t="s">
        <v>49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>
        <v>0.02</v>
      </c>
    </row>
    <row r="21" spans="1:36" ht="15" customHeight="1" x14ac:dyDescent="0.25">
      <c r="A21" s="13"/>
      <c r="B21" s="56"/>
      <c r="C21" s="8" t="s">
        <v>8</v>
      </c>
      <c r="D21" s="92">
        <f>SUM(D3:D20)</f>
        <v>0.19299999999999998</v>
      </c>
      <c r="E21" s="92">
        <f t="shared" ref="E21:AJ21" si="0">SUM(E3:E20)</f>
        <v>2.8999999999999998E-2</v>
      </c>
      <c r="F21" s="92">
        <f t="shared" si="0"/>
        <v>0.02</v>
      </c>
      <c r="G21" s="92">
        <f t="shared" si="0"/>
        <v>8.0000000000000002E-3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0.16500000000000001</v>
      </c>
      <c r="M21" s="92">
        <f>SUM(M3:M20)</f>
        <v>8.9999999999999993E-3</v>
      </c>
      <c r="N21" s="92">
        <f>SUM(N3:N20)</f>
        <v>1.6E-2</v>
      </c>
      <c r="O21" s="92">
        <f t="shared" si="0"/>
        <v>8.4999999999999992E-2</v>
      </c>
      <c r="P21" s="92">
        <f t="shared" si="0"/>
        <v>0</v>
      </c>
      <c r="Q21" s="92">
        <f t="shared" si="0"/>
        <v>0</v>
      </c>
      <c r="R21" s="92">
        <f t="shared" si="0"/>
        <v>6.0000000000000001E-3</v>
      </c>
      <c r="S21" s="92">
        <f t="shared" si="0"/>
        <v>0.58000000000000007</v>
      </c>
      <c r="T21" s="92">
        <f t="shared" si="0"/>
        <v>0</v>
      </c>
      <c r="U21" s="92">
        <f t="shared" si="0"/>
        <v>2E-3</v>
      </c>
      <c r="V21" s="92">
        <f t="shared" si="0"/>
        <v>8.0000000000000002E-3</v>
      </c>
      <c r="W21" s="92">
        <f t="shared" si="0"/>
        <v>7.1999999999999995E-2</v>
      </c>
      <c r="X21" s="92">
        <f t="shared" si="0"/>
        <v>3.0000000000000001E-3</v>
      </c>
      <c r="Y21" s="92">
        <f t="shared" si="0"/>
        <v>0</v>
      </c>
      <c r="Z21" s="92">
        <f t="shared" si="0"/>
        <v>0.15</v>
      </c>
      <c r="AA21" s="92">
        <f t="shared" si="0"/>
        <v>0</v>
      </c>
      <c r="AB21" s="92">
        <f t="shared" si="0"/>
        <v>2E-3</v>
      </c>
      <c r="AC21" s="92">
        <f t="shared" si="0"/>
        <v>0</v>
      </c>
      <c r="AD21" s="92">
        <f t="shared" si="0"/>
        <v>1.4E-2</v>
      </c>
      <c r="AE21" s="92">
        <f t="shared" si="0"/>
        <v>0</v>
      </c>
      <c r="AF21" s="92">
        <f t="shared" si="0"/>
        <v>0</v>
      </c>
      <c r="AG21" s="92">
        <f t="shared" si="0"/>
        <v>0.111</v>
      </c>
      <c r="AH21" s="92">
        <f t="shared" si="0"/>
        <v>0.13600000000000001</v>
      </c>
      <c r="AI21" s="92">
        <f t="shared" si="0"/>
        <v>0</v>
      </c>
      <c r="AJ21" s="92">
        <f t="shared" si="0"/>
        <v>0.02</v>
      </c>
    </row>
    <row r="22" spans="1:36" ht="15" customHeight="1" x14ac:dyDescent="0.25">
      <c r="A22" s="13"/>
      <c r="B22" s="56"/>
      <c r="C22" s="62" t="s">
        <v>9</v>
      </c>
      <c r="D22" s="93">
        <f>D21*$D27</f>
        <v>2.7019999999999995</v>
      </c>
      <c r="E22" s="93">
        <f>E21*$D27</f>
        <v>0.40599999999999997</v>
      </c>
      <c r="F22" s="93">
        <f>F21*$D27</f>
        <v>0.28000000000000003</v>
      </c>
      <c r="G22" s="93">
        <f t="shared" ref="G22:Q22" si="1">G21*$D27</f>
        <v>0.112</v>
      </c>
      <c r="H22" s="93">
        <f>H21*$D27</f>
        <v>0.55999999999999994</v>
      </c>
      <c r="I22" s="93">
        <f>I21*$D27</f>
        <v>0.42</v>
      </c>
      <c r="J22" s="93">
        <f t="shared" si="1"/>
        <v>0.28000000000000003</v>
      </c>
      <c r="K22" s="94">
        <f>K21*$D27</f>
        <v>2.8000000000000001E-2</v>
      </c>
      <c r="L22" s="93">
        <f t="shared" si="1"/>
        <v>2.31</v>
      </c>
      <c r="M22" s="93">
        <f t="shared" si="1"/>
        <v>0.126</v>
      </c>
      <c r="N22" s="93">
        <f t="shared" si="1"/>
        <v>0.224</v>
      </c>
      <c r="O22" s="93">
        <f t="shared" si="1"/>
        <v>1.19</v>
      </c>
      <c r="P22" s="93">
        <f>P21*$D27</f>
        <v>0</v>
      </c>
      <c r="Q22" s="93">
        <f t="shared" si="1"/>
        <v>0</v>
      </c>
      <c r="R22" s="93">
        <f>R21*$D27</f>
        <v>8.4000000000000005E-2</v>
      </c>
      <c r="S22" s="95">
        <f>S21*$D27</f>
        <v>8.120000000000001</v>
      </c>
      <c r="T22" s="96">
        <f>T21*$D27</f>
        <v>0</v>
      </c>
      <c r="U22" s="97">
        <f>U21*D27</f>
        <v>2.8000000000000001E-2</v>
      </c>
      <c r="V22" s="97">
        <f t="shared" ref="V22:AA22" si="2">V21*$D27</f>
        <v>0.112</v>
      </c>
      <c r="W22" s="93">
        <f t="shared" si="2"/>
        <v>1.008</v>
      </c>
      <c r="X22" s="93">
        <f t="shared" si="2"/>
        <v>4.2000000000000003E-2</v>
      </c>
      <c r="Y22" s="93">
        <f t="shared" si="2"/>
        <v>0</v>
      </c>
      <c r="Z22" s="93">
        <f t="shared" si="2"/>
        <v>2.1</v>
      </c>
      <c r="AA22" s="93">
        <f t="shared" si="2"/>
        <v>0</v>
      </c>
      <c r="AB22" s="93">
        <f t="shared" ref="AB22:AD22" si="3">AB21*$D27</f>
        <v>2.8000000000000001E-2</v>
      </c>
      <c r="AC22" s="93">
        <f t="shared" si="3"/>
        <v>0</v>
      </c>
      <c r="AD22" s="93">
        <f t="shared" si="3"/>
        <v>0.19600000000000001</v>
      </c>
      <c r="AE22" s="93">
        <f t="shared" ref="AE22" si="4">AE21*$D27</f>
        <v>0</v>
      </c>
      <c r="AF22" s="93">
        <f t="shared" ref="AF22" si="5">AF21*$D27</f>
        <v>0</v>
      </c>
      <c r="AG22" s="93">
        <f t="shared" ref="AG22" si="6">AG21*$D27</f>
        <v>1.554</v>
      </c>
      <c r="AH22" s="93">
        <f t="shared" ref="AH22" si="7">AH21*$D27</f>
        <v>1.9040000000000001</v>
      </c>
      <c r="AI22" s="93">
        <f t="shared" ref="AI22" si="8">AI21*$D27</f>
        <v>0</v>
      </c>
      <c r="AJ22" s="93">
        <f t="shared" ref="AJ22" si="9">AJ21*$D27</f>
        <v>0.28000000000000003</v>
      </c>
    </row>
    <row r="23" spans="1:36" ht="15" customHeight="1" x14ac:dyDescent="0.25">
      <c r="A23" s="13"/>
      <c r="B23" s="56"/>
      <c r="C23" s="5" t="s">
        <v>4</v>
      </c>
      <c r="D23" s="66">
        <v>98.6</v>
      </c>
      <c r="E23" s="66">
        <v>68.3</v>
      </c>
      <c r="F23" s="66">
        <v>818.3</v>
      </c>
      <c r="G23" s="66">
        <v>116</v>
      </c>
      <c r="H23" s="66">
        <v>100</v>
      </c>
      <c r="I23" s="66">
        <v>58.19</v>
      </c>
      <c r="J23" s="66">
        <v>60.3</v>
      </c>
      <c r="K23" s="66">
        <v>280.08</v>
      </c>
      <c r="L23" s="66">
        <v>36.700000000000003</v>
      </c>
      <c r="M23" s="66">
        <v>36.5</v>
      </c>
      <c r="N23" s="66">
        <v>36.700000000000003</v>
      </c>
      <c r="O23" s="66">
        <v>35.299999999999997</v>
      </c>
      <c r="P23" s="66">
        <v>503.6</v>
      </c>
      <c r="Q23" s="66">
        <v>38</v>
      </c>
      <c r="R23" s="77">
        <v>138.4</v>
      </c>
      <c r="S23" s="69">
        <v>9.5</v>
      </c>
      <c r="T23" s="72">
        <v>561.79999999999995</v>
      </c>
      <c r="U23" s="75">
        <v>13.4</v>
      </c>
      <c r="V23" s="66">
        <v>251.3</v>
      </c>
      <c r="W23" s="66">
        <v>123.8</v>
      </c>
      <c r="X23" s="66">
        <v>39.1</v>
      </c>
      <c r="Y23" s="66">
        <v>548.79999999999995</v>
      </c>
      <c r="Z23" s="66">
        <v>67</v>
      </c>
      <c r="AA23" s="77">
        <v>130.4</v>
      </c>
      <c r="AB23" s="66">
        <v>160.1</v>
      </c>
      <c r="AC23" s="66">
        <v>208.4</v>
      </c>
      <c r="AD23" s="66">
        <v>48.1</v>
      </c>
      <c r="AE23" s="103">
        <v>247.3</v>
      </c>
      <c r="AF23" s="99">
        <v>78.89</v>
      </c>
      <c r="AG23" s="99">
        <v>331.5</v>
      </c>
      <c r="AH23" s="99">
        <v>216.3</v>
      </c>
      <c r="AI23" s="99">
        <v>262.89</v>
      </c>
      <c r="AJ23" s="99">
        <v>131.19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266.41719999999992</v>
      </c>
      <c r="E24" s="98">
        <f t="shared" ref="E24:AJ24" si="10">E22*E23</f>
        <v>27.729799999999997</v>
      </c>
      <c r="F24" s="98">
        <f t="shared" si="10"/>
        <v>229.124</v>
      </c>
      <c r="G24" s="98">
        <f t="shared" si="10"/>
        <v>12.992000000000001</v>
      </c>
      <c r="H24" s="98">
        <f t="shared" si="10"/>
        <v>55.999999999999993</v>
      </c>
      <c r="I24" s="98">
        <f t="shared" si="10"/>
        <v>24.439799999999998</v>
      </c>
      <c r="J24" s="98">
        <f t="shared" si="10"/>
        <v>16.884</v>
      </c>
      <c r="K24" s="98">
        <f t="shared" si="10"/>
        <v>7.8422399999999994</v>
      </c>
      <c r="L24" s="98">
        <f t="shared" si="10"/>
        <v>84.777000000000015</v>
      </c>
      <c r="M24" s="98">
        <f t="shared" si="10"/>
        <v>4.5990000000000002</v>
      </c>
      <c r="N24" s="98">
        <f t="shared" si="10"/>
        <v>8.2208000000000006</v>
      </c>
      <c r="O24" s="98">
        <f t="shared" si="10"/>
        <v>42.006999999999998</v>
      </c>
      <c r="P24" s="98">
        <f t="shared" si="10"/>
        <v>0</v>
      </c>
      <c r="Q24" s="98">
        <f t="shared" si="10"/>
        <v>0</v>
      </c>
      <c r="R24" s="98">
        <f t="shared" si="10"/>
        <v>11.6256</v>
      </c>
      <c r="S24" s="98">
        <f t="shared" si="10"/>
        <v>77.140000000000015</v>
      </c>
      <c r="T24" s="98">
        <f t="shared" si="10"/>
        <v>0</v>
      </c>
      <c r="U24" s="98">
        <f t="shared" si="10"/>
        <v>0.37520000000000003</v>
      </c>
      <c r="V24" s="98">
        <f t="shared" si="10"/>
        <v>28.145600000000002</v>
      </c>
      <c r="W24" s="98">
        <f t="shared" si="10"/>
        <v>124.79039999999999</v>
      </c>
      <c r="X24" s="98">
        <f t="shared" si="10"/>
        <v>1.6422000000000001</v>
      </c>
      <c r="Y24" s="98">
        <f t="shared" si="10"/>
        <v>0</v>
      </c>
      <c r="Z24" s="98">
        <f t="shared" si="10"/>
        <v>140.70000000000002</v>
      </c>
      <c r="AA24" s="98">
        <f t="shared" si="10"/>
        <v>0</v>
      </c>
      <c r="AB24" s="98">
        <f t="shared" si="10"/>
        <v>4.4828000000000001</v>
      </c>
      <c r="AC24" s="98">
        <f t="shared" si="10"/>
        <v>0</v>
      </c>
      <c r="AD24" s="98">
        <f t="shared" si="10"/>
        <v>9.4276</v>
      </c>
      <c r="AE24" s="98">
        <f t="shared" si="10"/>
        <v>0</v>
      </c>
      <c r="AF24" s="98">
        <f t="shared" si="10"/>
        <v>0</v>
      </c>
      <c r="AG24" s="98">
        <f t="shared" si="10"/>
        <v>515.15100000000007</v>
      </c>
      <c r="AH24" s="98">
        <f t="shared" si="10"/>
        <v>411.83520000000004</v>
      </c>
      <c r="AI24" s="98">
        <f t="shared" si="10"/>
        <v>0</v>
      </c>
      <c r="AJ24" s="98">
        <f t="shared" si="10"/>
        <v>36.733200000000004</v>
      </c>
    </row>
    <row r="25" spans="1:36" ht="15" customHeight="1" x14ac:dyDescent="0.25">
      <c r="A25" s="13"/>
      <c r="B25" s="81"/>
      <c r="C25" s="80" t="s">
        <v>11</v>
      </c>
      <c r="D25" s="142">
        <f>SUM(D24:AJ24)</f>
        <v>2143.0816399999999</v>
      </c>
      <c r="E25" s="14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43">
        <f>D25/D27</f>
        <v>153.07726</v>
      </c>
      <c r="E26" s="14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14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4" t="s">
        <v>16</v>
      </c>
      <c r="M28" s="144"/>
      <c r="N28" s="144"/>
      <c r="O28" s="144"/>
      <c r="P28" s="14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3" t="s">
        <v>0</v>
      </c>
      <c r="E29" s="133"/>
      <c r="F29" s="36"/>
      <c r="G29" s="133" t="s">
        <v>12</v>
      </c>
      <c r="H29" s="133"/>
      <c r="I29" s="133"/>
      <c r="J29" s="133"/>
      <c r="K29" s="133"/>
      <c r="L29" s="36"/>
      <c r="M29" s="36"/>
      <c r="N29" s="36"/>
      <c r="O29" s="36"/>
      <c r="P29" s="36"/>
      <c r="Q29" s="134" t="s">
        <v>0</v>
      </c>
      <c r="R29" s="134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7"/>
      <c r="U30" s="127"/>
      <c r="V30" s="127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topLeftCell="B1" workbookViewId="0">
      <selection activeCell="L16" sqref="L16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2"/>
    </row>
    <row r="2" spans="1:35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68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/>
      <c r="AD2" s="121" t="s">
        <v>61</v>
      </c>
      <c r="AE2" s="121" t="s">
        <v>53</v>
      </c>
      <c r="AF2" s="121" t="s">
        <v>60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8" t="s">
        <v>50</v>
      </c>
      <c r="B3" s="21">
        <v>0.18</v>
      </c>
      <c r="C3" s="106" t="s">
        <v>55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8"/>
      <c r="B4" s="21">
        <v>0.18</v>
      </c>
      <c r="C4" s="107" t="s">
        <v>62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8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35" t="s">
        <v>1</v>
      </c>
      <c r="B11" s="21">
        <v>0.06</v>
      </c>
      <c r="C11" s="107" t="s">
        <v>63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/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35"/>
      <c r="B12" s="21">
        <v>0.18</v>
      </c>
      <c r="C12" s="107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>
        <v>2E-3</v>
      </c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35"/>
      <c r="B13" s="21">
        <v>0.15</v>
      </c>
      <c r="C13" s="107" t="s">
        <v>65</v>
      </c>
      <c r="D13" s="16">
        <v>2.4E-2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/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35"/>
      <c r="B14" s="21">
        <v>0.08</v>
      </c>
      <c r="C14" s="107" t="s">
        <v>66</v>
      </c>
      <c r="D14" s="16">
        <v>2.8000000000000001E-2</v>
      </c>
      <c r="E14" s="16"/>
      <c r="F14" s="16">
        <v>5.0000000000000001E-3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>
        <v>0.5</v>
      </c>
      <c r="T14" s="22"/>
      <c r="U14" s="16"/>
      <c r="V14" s="16"/>
      <c r="W14" s="16"/>
      <c r="X14" s="16">
        <v>3.0000000000000001E-3</v>
      </c>
      <c r="Y14" s="16"/>
      <c r="Z14" s="16"/>
      <c r="AA14" s="16"/>
      <c r="AB14" s="16"/>
      <c r="AC14" s="16"/>
      <c r="AD14" s="102"/>
      <c r="AE14" s="102">
        <v>0.155</v>
      </c>
      <c r="AF14" s="102"/>
      <c r="AG14" s="102"/>
      <c r="AH14" s="102"/>
      <c r="AI14" s="102"/>
    </row>
    <row r="15" spans="1:35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35" t="s">
        <v>2</v>
      </c>
      <c r="B18" s="21">
        <v>0.15</v>
      </c>
      <c r="C18" s="107" t="s">
        <v>70</v>
      </c>
      <c r="D18" s="16"/>
      <c r="E18" s="16">
        <v>6.0000000000000001E-3</v>
      </c>
      <c r="F18" s="16">
        <v>4.0000000000000001E-3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0.5</v>
      </c>
      <c r="T18" s="22"/>
      <c r="U18" s="16"/>
      <c r="V18" s="16"/>
      <c r="W18" s="16"/>
      <c r="X18" s="16"/>
      <c r="Y18" s="16"/>
      <c r="Z18" s="16"/>
      <c r="AA18" s="16"/>
      <c r="AB18" s="16"/>
      <c r="AC18" s="16"/>
      <c r="AD18" s="102"/>
      <c r="AE18" s="102"/>
      <c r="AF18" s="102"/>
      <c r="AG18" s="102">
        <v>0.13800000000000001</v>
      </c>
      <c r="AH18" s="102">
        <v>1.7999999999999999E-2</v>
      </c>
      <c r="AI18" s="102"/>
    </row>
    <row r="19" spans="1:35" x14ac:dyDescent="0.25">
      <c r="A19" s="135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>
        <v>0.18</v>
      </c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35"/>
      <c r="B20" s="21">
        <v>0.02</v>
      </c>
      <c r="C20" s="23" t="s">
        <v>49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>
        <v>0.02</v>
      </c>
    </row>
    <row r="21" spans="1:35" x14ac:dyDescent="0.25">
      <c r="A21" s="24"/>
      <c r="B21" s="25"/>
      <c r="C21" s="26" t="s">
        <v>8</v>
      </c>
      <c r="D21" s="27">
        <f>SUM(D3:D20)</f>
        <v>0.27799999999999997</v>
      </c>
      <c r="E21" s="27">
        <f t="shared" ref="E21:AI21" si="0">SUM(E3:E20)</f>
        <v>3.3000000000000002E-2</v>
      </c>
      <c r="F21" s="27">
        <f t="shared" si="0"/>
        <v>2.4E-2</v>
      </c>
      <c r="G21" s="27">
        <f t="shared" si="0"/>
        <v>9.0000000000000011E-3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0.19900000000000001</v>
      </c>
      <c r="M21" s="27">
        <f t="shared" si="0"/>
        <v>8.9999999999999993E-3</v>
      </c>
      <c r="N21" s="27">
        <f t="shared" si="0"/>
        <v>1.9E-2</v>
      </c>
      <c r="O21" s="27">
        <f t="shared" si="0"/>
        <v>0.105</v>
      </c>
      <c r="P21" s="27">
        <f t="shared" si="0"/>
        <v>0</v>
      </c>
      <c r="Q21" s="27">
        <f t="shared" si="0"/>
        <v>0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7.4999999999999997E-2</v>
      </c>
      <c r="X21" s="27">
        <f t="shared" si="0"/>
        <v>3.0000000000000001E-3</v>
      </c>
      <c r="Y21" s="27">
        <f t="shared" si="0"/>
        <v>0</v>
      </c>
      <c r="Z21" s="27">
        <f t="shared" si="0"/>
        <v>0.18</v>
      </c>
      <c r="AA21" s="27">
        <f t="shared" si="0"/>
        <v>2E-3</v>
      </c>
      <c r="AB21" s="27">
        <f t="shared" si="0"/>
        <v>0</v>
      </c>
      <c r="AC21" s="27">
        <f t="shared" si="0"/>
        <v>0</v>
      </c>
      <c r="AD21" s="27">
        <f t="shared" si="0"/>
        <v>0</v>
      </c>
      <c r="AE21" s="27">
        <f t="shared" si="0"/>
        <v>0.155</v>
      </c>
      <c r="AF21" s="27">
        <f t="shared" si="0"/>
        <v>0</v>
      </c>
      <c r="AG21" s="27">
        <f t="shared" si="0"/>
        <v>0.13800000000000001</v>
      </c>
      <c r="AH21" s="27">
        <f t="shared" si="0"/>
        <v>1.7999999999999999E-2</v>
      </c>
      <c r="AI21" s="27">
        <f t="shared" si="0"/>
        <v>0.02</v>
      </c>
    </row>
    <row r="22" spans="1:35" x14ac:dyDescent="0.25">
      <c r="A22" s="24"/>
      <c r="B22" s="25"/>
      <c r="C22" s="28" t="s">
        <v>9</v>
      </c>
      <c r="D22" s="44">
        <f>D21*$D27</f>
        <v>0.27799999999999997</v>
      </c>
      <c r="E22" s="76">
        <f t="shared" ref="E22:AI22" si="1">E21*$D27</f>
        <v>3.3000000000000002E-2</v>
      </c>
      <c r="F22" s="76">
        <f t="shared" si="1"/>
        <v>2.4E-2</v>
      </c>
      <c r="G22" s="76">
        <f t="shared" si="1"/>
        <v>9.0000000000000011E-3</v>
      </c>
      <c r="H22" s="76">
        <f t="shared" si="1"/>
        <v>0.05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2E-3</v>
      </c>
      <c r="L22" s="76">
        <f t="shared" si="1"/>
        <v>0.19900000000000001</v>
      </c>
      <c r="M22" s="76">
        <f t="shared" si="1"/>
        <v>8.9999999999999993E-3</v>
      </c>
      <c r="N22" s="76">
        <f t="shared" si="1"/>
        <v>1.9E-2</v>
      </c>
      <c r="O22" s="76">
        <f t="shared" si="1"/>
        <v>0.105</v>
      </c>
      <c r="P22" s="76">
        <f t="shared" si="1"/>
        <v>0</v>
      </c>
      <c r="Q22" s="76">
        <f t="shared" si="1"/>
        <v>0</v>
      </c>
      <c r="R22" s="122">
        <f t="shared" si="1"/>
        <v>8.0000000000000002E-3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0.01</v>
      </c>
      <c r="W22" s="122">
        <f t="shared" si="1"/>
        <v>7.4999999999999997E-2</v>
      </c>
      <c r="X22" s="122">
        <f t="shared" si="1"/>
        <v>3.0000000000000001E-3</v>
      </c>
      <c r="Y22" s="76">
        <f t="shared" si="1"/>
        <v>0</v>
      </c>
      <c r="Z22" s="76">
        <f t="shared" si="1"/>
        <v>0.18</v>
      </c>
      <c r="AA22" s="122">
        <f t="shared" si="1"/>
        <v>2E-3</v>
      </c>
      <c r="AB22" s="76">
        <f t="shared" si="1"/>
        <v>0</v>
      </c>
      <c r="AC22" s="122">
        <f t="shared" si="1"/>
        <v>0</v>
      </c>
      <c r="AD22" s="122">
        <f t="shared" si="1"/>
        <v>0</v>
      </c>
      <c r="AE22" s="76">
        <f t="shared" si="1"/>
        <v>0.155</v>
      </c>
      <c r="AF22" s="122">
        <f t="shared" si="1"/>
        <v>0</v>
      </c>
      <c r="AG22" s="122">
        <f t="shared" si="1"/>
        <v>0.13800000000000001</v>
      </c>
      <c r="AH22" s="76">
        <f t="shared" si="1"/>
        <v>1.7999999999999999E-2</v>
      </c>
      <c r="AI22" s="76">
        <f t="shared" si="1"/>
        <v>0.02</v>
      </c>
    </row>
    <row r="23" spans="1:35" x14ac:dyDescent="0.25">
      <c r="A23" s="24"/>
      <c r="B23" s="25"/>
      <c r="C23" s="29" t="s">
        <v>4</v>
      </c>
      <c r="D23" s="30">
        <v>98.6</v>
      </c>
      <c r="E23" s="30">
        <v>68.3</v>
      </c>
      <c r="F23" s="30">
        <v>818.3</v>
      </c>
      <c r="G23" s="30">
        <v>116</v>
      </c>
      <c r="H23" s="30">
        <v>100</v>
      </c>
      <c r="I23" s="30">
        <v>58.19</v>
      </c>
      <c r="J23" s="30">
        <v>60.3</v>
      </c>
      <c r="K23" s="30">
        <v>280.08</v>
      </c>
      <c r="L23" s="30">
        <v>36.700000000000003</v>
      </c>
      <c r="M23" s="30">
        <v>36.5</v>
      </c>
      <c r="N23" s="30">
        <v>36.700000000000003</v>
      </c>
      <c r="O23" s="30">
        <v>35.299999999999997</v>
      </c>
      <c r="P23" s="30">
        <v>503.6</v>
      </c>
      <c r="Q23" s="30">
        <v>38</v>
      </c>
      <c r="R23" s="30">
        <v>140.9</v>
      </c>
      <c r="S23" s="30">
        <v>9.5</v>
      </c>
      <c r="T23" s="30">
        <v>554.6</v>
      </c>
      <c r="U23" s="30">
        <v>13.6</v>
      </c>
      <c r="V23" s="30">
        <v>251.3</v>
      </c>
      <c r="W23" s="30">
        <v>123.8</v>
      </c>
      <c r="X23" s="30">
        <v>39.1</v>
      </c>
      <c r="Y23" s="30">
        <v>548.79999999999995</v>
      </c>
      <c r="Z23" s="30">
        <v>66.599999999999994</v>
      </c>
      <c r="AA23" s="30">
        <v>153</v>
      </c>
      <c r="AB23" s="30">
        <v>127.8</v>
      </c>
      <c r="AC23" s="30">
        <v>52.1</v>
      </c>
      <c r="AD23" s="101">
        <v>164</v>
      </c>
      <c r="AE23" s="3">
        <v>216.3</v>
      </c>
      <c r="AF23" s="3">
        <v>76.400000000000006</v>
      </c>
      <c r="AG23" s="3">
        <v>329.55</v>
      </c>
      <c r="AH23" s="3">
        <v>48.1</v>
      </c>
      <c r="AI23" s="3">
        <v>131.19</v>
      </c>
    </row>
    <row r="24" spans="1:35" x14ac:dyDescent="0.25">
      <c r="A24" s="24"/>
      <c r="B24" s="25"/>
      <c r="C24" s="31" t="s">
        <v>5</v>
      </c>
      <c r="D24" s="32">
        <f>D22*D23</f>
        <v>27.410799999999995</v>
      </c>
      <c r="E24" s="32">
        <f t="shared" ref="E24:AI24" si="2">E22*E23</f>
        <v>2.2538999999999998</v>
      </c>
      <c r="F24" s="32">
        <f t="shared" si="2"/>
        <v>19.639199999999999</v>
      </c>
      <c r="G24" s="32">
        <f t="shared" si="2"/>
        <v>1.044</v>
      </c>
      <c r="H24" s="32">
        <f t="shared" si="2"/>
        <v>5</v>
      </c>
      <c r="I24" s="32">
        <f t="shared" si="2"/>
        <v>2.1530299999999998</v>
      </c>
      <c r="J24" s="32">
        <f t="shared" si="2"/>
        <v>1.6883999999999999</v>
      </c>
      <c r="K24" s="32">
        <f t="shared" si="2"/>
        <v>0.56015999999999999</v>
      </c>
      <c r="L24" s="32">
        <f t="shared" si="2"/>
        <v>7.303300000000001</v>
      </c>
      <c r="M24" s="32">
        <f t="shared" si="2"/>
        <v>0.32849999999999996</v>
      </c>
      <c r="N24" s="32">
        <f t="shared" si="2"/>
        <v>0.69730000000000003</v>
      </c>
      <c r="O24" s="32">
        <f t="shared" si="2"/>
        <v>3.7064999999999997</v>
      </c>
      <c r="P24" s="32">
        <f t="shared" si="2"/>
        <v>0</v>
      </c>
      <c r="Q24" s="32">
        <f t="shared" si="2"/>
        <v>0</v>
      </c>
      <c r="R24" s="32">
        <f t="shared" si="2"/>
        <v>1.1272</v>
      </c>
      <c r="S24" s="32">
        <f t="shared" si="2"/>
        <v>9.5</v>
      </c>
      <c r="T24" s="32">
        <f t="shared" si="2"/>
        <v>0</v>
      </c>
      <c r="U24" s="32">
        <f t="shared" si="2"/>
        <v>6.8000000000000005E-2</v>
      </c>
      <c r="V24" s="32">
        <f t="shared" si="2"/>
        <v>2.5130000000000003</v>
      </c>
      <c r="W24" s="32">
        <f t="shared" si="2"/>
        <v>9.2850000000000001</v>
      </c>
      <c r="X24" s="32">
        <f t="shared" si="2"/>
        <v>0.1173</v>
      </c>
      <c r="Y24" s="32">
        <f t="shared" si="2"/>
        <v>0</v>
      </c>
      <c r="Z24" s="32">
        <f t="shared" si="2"/>
        <v>11.987999999999998</v>
      </c>
      <c r="AA24" s="32">
        <f t="shared" si="2"/>
        <v>0.30599999999999999</v>
      </c>
      <c r="AB24" s="32">
        <f t="shared" si="2"/>
        <v>0</v>
      </c>
      <c r="AC24" s="32">
        <f t="shared" si="2"/>
        <v>0</v>
      </c>
      <c r="AD24" s="32">
        <f t="shared" si="2"/>
        <v>0</v>
      </c>
      <c r="AE24" s="32">
        <f t="shared" si="2"/>
        <v>33.526499999999999</v>
      </c>
      <c r="AF24" s="32">
        <f t="shared" si="2"/>
        <v>0</v>
      </c>
      <c r="AG24" s="32">
        <f t="shared" si="2"/>
        <v>45.477900000000005</v>
      </c>
      <c r="AH24" s="32">
        <f t="shared" si="2"/>
        <v>0.86580000000000001</v>
      </c>
      <c r="AI24" s="32">
        <f t="shared" si="2"/>
        <v>2.6238000000000001</v>
      </c>
    </row>
    <row r="25" spans="1:35" x14ac:dyDescent="0.25">
      <c r="A25" s="24"/>
      <c r="B25" s="25"/>
      <c r="C25" s="33" t="s">
        <v>11</v>
      </c>
      <c r="D25" s="128">
        <f>SUM(D24:AI24)</f>
        <v>189.18359000000001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29">
        <f>D25/D27</f>
        <v>189.18359000000001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134" t="s">
        <v>0</v>
      </c>
      <c r="AB27" s="134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27"/>
      <c r="AE28" s="127"/>
      <c r="AF28" s="127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11:A17"/>
    <mergeCell ref="A1:A2"/>
    <mergeCell ref="C1:C2"/>
    <mergeCell ref="D1:AI1"/>
    <mergeCell ref="A3:A7"/>
    <mergeCell ref="A8:A10"/>
    <mergeCell ref="AD28:AF28"/>
    <mergeCell ref="A18:A20"/>
    <mergeCell ref="D25:E25"/>
    <mergeCell ref="D26:E26"/>
    <mergeCell ref="O27:P27"/>
    <mergeCell ref="R27:V27"/>
    <mergeCell ref="AA27:A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2024-11-11T06:25:02Z</cp:lastPrinted>
  <dcterms:created xsi:type="dcterms:W3CDTF">2014-07-11T13:42:12Z</dcterms:created>
  <dcterms:modified xsi:type="dcterms:W3CDTF">2024-11-11T06:28:28Z</dcterms:modified>
</cp:coreProperties>
</file>