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/>
  </bookViews>
  <sheets>
    <sheet name="3-7 лет" sheetId="1" r:id="rId1"/>
    <sheet name=" СВО 3-7 лет" sheetId="15" r:id="rId2"/>
    <sheet name="1,5 до 3х" sheetId="7" r:id="rId3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X24" i="15" l="1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M21" i="7"/>
  <c r="N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<sst xmlns="http://schemas.openxmlformats.org/spreadsheetml/2006/main" count="215" uniqueCount="68">
  <si>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</si>
  <si>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</si>
  <si>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</si>
  <si>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</si>
  <si>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</si>
  <si>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</si>
  <si>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</si>
  <si>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</si>
  <si>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</si>
  <si>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</si>
  <si>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</si>
  <si>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</si>
  <si>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</si>
  <si>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</si>
  <si>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</si>
  <si>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</si>
  <si>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</si>
  <si>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</si>
  <si>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</si>
  <si>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</si>
  <si>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</si>
  <si>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</si>
  <si>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</si>
  <si>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</si>
  <si>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</si>
  <si>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</si>
  <si>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</si>
  <si>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</si>
  <si>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</si>
  <si>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</si>
  <si>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</si>
  <si>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</si>
  <si>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</si>
  <si>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</si>
  <si>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</si>
  <si>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</si>
  <si>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</si>
  <si>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</si>
  <si>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</si>
  <si>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</si>
  <si>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</si>
  <si>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</si>
  <si>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</si>
  <si>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</si>
  <si>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</si>
  <si>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</si>
  <si>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</si>
  <si>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</si>
  <si>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</si>
  <si>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</si>
  <si>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</si>
  <si>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</si>
  <si>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рыба св</t>
  </si>
  <si>
    <t>компот из сухофр</t>
  </si>
  <si>
    <t>коф нап из цикор</t>
  </si>
  <si>
    <t>икра морковная</t>
  </si>
  <si>
    <t>цикор</t>
  </si>
  <si>
    <t>вермиш</t>
  </si>
  <si>
    <t>изюи</t>
  </si>
  <si>
    <t>лим кт</t>
  </si>
  <si>
    <t>мол сгущ</t>
  </si>
  <si>
    <t>кефир</t>
  </si>
  <si>
    <t>суп мол вермиш</t>
  </si>
  <si>
    <t>вафли</t>
  </si>
  <si>
    <t>суп гороховый</t>
  </si>
  <si>
    <t>рагу овощ с мяс</t>
  </si>
  <si>
    <t>оладьи с маслом</t>
  </si>
  <si>
    <t>горох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</si>
</sst>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tabSelected="1" view="pageBreakPreview" zoomScale="87" zoomScaleNormal="80" zoomScaleSheetLayoutView="87" workbookViewId="0">
      <selection activeCell="AF22" sqref="AF22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2" width="5.5703125" style="1" customWidth="1"/>
    <col min="33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2"/>
      <c r="B1" s="17"/>
      <c r="C1" s="132" t="s">
        <v>3</v>
      </c>
      <c r="D1" s="126" t="s">
        <v>7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8"/>
    </row>
    <row r="2" spans="1:36" ht="48" x14ac:dyDescent="0.25">
      <c r="A2" s="133"/>
      <c r="B2" s="18"/>
      <c r="C2" s="133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57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58</v>
      </c>
      <c r="AE2" s="91" t="s">
        <v>67</v>
      </c>
      <c r="AF2" s="91" t="s">
        <v>63</v>
      </c>
      <c r="AG2" s="91" t="s">
        <v>61</v>
      </c>
      <c r="AH2" s="91" t="s">
        <v>59</v>
      </c>
      <c r="AI2" s="91" t="s">
        <v>48</v>
      </c>
      <c r="AJ2" s="91" t="s">
        <v>52</v>
      </c>
    </row>
    <row r="3" spans="1:36" ht="15" customHeight="1" x14ac:dyDescent="0.25">
      <c r="A3" s="134" t="s">
        <v>50</v>
      </c>
      <c r="B3" s="21">
        <v>0.18</v>
      </c>
      <c r="C3" s="106" t="s">
        <v>62</v>
      </c>
      <c r="D3" s="16">
        <v>0.128</v>
      </c>
      <c r="E3" s="16">
        <v>2E-3</v>
      </c>
      <c r="F3" s="16">
        <v>2E-3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4"/>
      <c r="B4" s="21">
        <v>0.18</v>
      </c>
      <c r="C4" s="107" t="s">
        <v>54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4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4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1.2E-2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4"/>
      <c r="B7" s="21">
        <v>0.05</v>
      </c>
      <c r="C7" s="107" t="s">
        <v>63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/>
      <c r="AF7" s="102">
        <v>0.05</v>
      </c>
      <c r="AG7" s="102"/>
      <c r="AH7" s="102"/>
      <c r="AI7" s="102"/>
      <c r="AJ7" s="102"/>
    </row>
    <row r="8" spans="1:36" ht="15" customHeight="1" x14ac:dyDescent="0.25">
      <c r="A8" s="131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1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1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1" t="s">
        <v>1</v>
      </c>
      <c r="B11" s="21">
        <v>0.06</v>
      </c>
      <c r="C11" s="107" t="s">
        <v>55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1"/>
      <c r="B12" s="21">
        <v>0.18</v>
      </c>
      <c r="C12" s="107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0.06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>
        <v>1.4999999999999999E-2</v>
      </c>
      <c r="AF12" s="102"/>
      <c r="AG12" s="102"/>
      <c r="AH12" s="102"/>
      <c r="AI12" s="102"/>
      <c r="AJ12" s="102"/>
    </row>
    <row r="13" spans="1:36" ht="15" customHeight="1" x14ac:dyDescent="0.25">
      <c r="A13" s="131"/>
      <c r="B13" s="21">
        <v>0.18</v>
      </c>
      <c r="C13" s="107" t="s">
        <v>65</v>
      </c>
      <c r="D13" s="16"/>
      <c r="E13" s="16"/>
      <c r="F13" s="16"/>
      <c r="G13" s="16">
        <v>3.0000000000000001E-3</v>
      </c>
      <c r="H13" s="16"/>
      <c r="I13" s="16"/>
      <c r="J13" s="16"/>
      <c r="K13" s="16"/>
      <c r="L13" s="16">
        <v>6.7000000000000004E-2</v>
      </c>
      <c r="M13" s="16">
        <v>1.2E-2</v>
      </c>
      <c r="N13" s="16">
        <v>4.4999999999999998E-2</v>
      </c>
      <c r="O13" s="16">
        <v>0.04</v>
      </c>
      <c r="P13" s="16">
        <v>0.12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31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31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0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1"/>
      <c r="B16" s="21">
        <v>0.18</v>
      </c>
      <c r="C16" s="107" t="s">
        <v>53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1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1" t="s">
        <v>2</v>
      </c>
      <c r="B18" s="21">
        <v>0.08</v>
      </c>
      <c r="C18" s="107" t="s">
        <v>66</v>
      </c>
      <c r="D18" s="16">
        <v>0.06</v>
      </c>
      <c r="E18" s="16">
        <v>3.0000000000000001E-3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</v>
      </c>
      <c r="T18" s="22"/>
      <c r="U18" s="16"/>
      <c r="V18" s="16"/>
      <c r="W18" s="16"/>
      <c r="X18" s="46">
        <v>1E-3</v>
      </c>
      <c r="Y18" s="16">
        <v>0.04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31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31"/>
      <c r="B20" s="21">
        <v>7.4999999999999997E-2</v>
      </c>
      <c r="C20" s="23" t="s">
        <v>42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>
        <v>7.4999999999999997E-2</v>
      </c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0.48799999999999999</v>
      </c>
      <c r="E21" s="27">
        <f t="shared" ref="E21:AJ21" si="0">SUM(E3:E20)</f>
        <v>2.4999999999999998E-2</v>
      </c>
      <c r="F21" s="27">
        <f t="shared" si="0"/>
        <v>0.01</v>
      </c>
      <c r="G21" s="27">
        <f t="shared" si="0"/>
        <v>1.2E-2</v>
      </c>
      <c r="H21" s="27">
        <f t="shared" si="0"/>
        <v>0.05</v>
      </c>
      <c r="I21" s="27">
        <f t="shared" si="0"/>
        <v>3.6999999999999998E-2</v>
      </c>
      <c r="J21" s="27">
        <f t="shared" si="0"/>
        <v>1.4999999999999999E-2</v>
      </c>
      <c r="K21" s="27">
        <f t="shared" si="0"/>
        <v>2E-3</v>
      </c>
      <c r="L21" s="27">
        <f t="shared" si="0"/>
        <v>0.127</v>
      </c>
      <c r="M21" s="27">
        <f t="shared" si="0"/>
        <v>3.4000000000000002E-2</v>
      </c>
      <c r="N21" s="27">
        <f t="shared" si="0"/>
        <v>0.11399999999999999</v>
      </c>
      <c r="O21" s="27">
        <f t="shared" si="0"/>
        <v>0.04</v>
      </c>
      <c r="P21" s="27">
        <f t="shared" si="0"/>
        <v>0.12</v>
      </c>
      <c r="Q21" s="27">
        <f t="shared" si="0"/>
        <v>0</v>
      </c>
      <c r="R21" s="27">
        <f t="shared" si="0"/>
        <v>8.0000000000000002E-3</v>
      </c>
      <c r="S21" s="27">
        <f t="shared" si="0"/>
        <v>0.2</v>
      </c>
      <c r="T21" s="27">
        <f t="shared" si="0"/>
        <v>0</v>
      </c>
      <c r="U21" s="27">
        <f t="shared" si="0"/>
        <v>5.0000000000000001E-3</v>
      </c>
      <c r="V21" s="27">
        <f t="shared" si="0"/>
        <v>0</v>
      </c>
      <c r="W21" s="27">
        <f t="shared" si="0"/>
        <v>7.4999999999999997E-2</v>
      </c>
      <c r="X21" s="27"/>
      <c r="Y21" s="27">
        <f t="shared" si="0"/>
        <v>0.04</v>
      </c>
      <c r="Z21" s="27">
        <f t="shared" si="0"/>
        <v>1.2E-2</v>
      </c>
      <c r="AA21" s="27">
        <f t="shared" si="0"/>
        <v>0</v>
      </c>
      <c r="AB21" s="27">
        <f t="shared" si="0"/>
        <v>1.0999999999999999E-2</v>
      </c>
      <c r="AC21" s="27">
        <f t="shared" si="0"/>
        <v>0</v>
      </c>
      <c r="AD21" s="27">
        <f t="shared" si="0"/>
        <v>0</v>
      </c>
      <c r="AE21" s="27">
        <f t="shared" si="0"/>
        <v>1.4999999999999999E-2</v>
      </c>
      <c r="AF21" s="27">
        <f t="shared" si="0"/>
        <v>0.05</v>
      </c>
      <c r="AG21" s="27">
        <f t="shared" si="0"/>
        <v>0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25.375999999999998</v>
      </c>
      <c r="E22" s="76">
        <f>E21*$D27</f>
        <v>1.2999999999999998</v>
      </c>
      <c r="F22" s="76">
        <f>F21*$D27</f>
        <v>0.52</v>
      </c>
      <c r="G22" s="76">
        <f t="shared" ref="G22:AE22" si="1">G21*$D27</f>
        <v>0.624</v>
      </c>
      <c r="H22" s="76">
        <f>H21*$D27</f>
        <v>2.6</v>
      </c>
      <c r="I22" s="76">
        <f>I21*$D27</f>
        <v>1.9239999999999999</v>
      </c>
      <c r="J22" s="76">
        <f>J21*$D27</f>
        <v>0.78</v>
      </c>
      <c r="K22" s="76">
        <f>K21*$D27</f>
        <v>0.10400000000000001</v>
      </c>
      <c r="L22" s="76">
        <f t="shared" si="1"/>
        <v>6.6040000000000001</v>
      </c>
      <c r="M22" s="76">
        <f t="shared" si="1"/>
        <v>1.7680000000000002</v>
      </c>
      <c r="N22" s="76">
        <f t="shared" si="1"/>
        <v>5.927999999999999</v>
      </c>
      <c r="O22" s="76">
        <f t="shared" si="1"/>
        <v>2.08</v>
      </c>
      <c r="P22" s="76">
        <f>P21*$D27</f>
        <v>6.24</v>
      </c>
      <c r="Q22" s="76">
        <f t="shared" si="1"/>
        <v>0</v>
      </c>
      <c r="R22" s="76">
        <f t="shared" si="1"/>
        <v>0.41600000000000004</v>
      </c>
      <c r="S22" s="121">
        <f t="shared" si="1"/>
        <v>10.4</v>
      </c>
      <c r="T22" s="76">
        <f t="shared" si="1"/>
        <v>0</v>
      </c>
      <c r="U22" s="76">
        <f t="shared" si="1"/>
        <v>0.26</v>
      </c>
      <c r="V22" s="76">
        <f t="shared" si="1"/>
        <v>0</v>
      </c>
      <c r="W22" s="76">
        <f t="shared" si="1"/>
        <v>3.9</v>
      </c>
      <c r="X22" s="76">
        <v>0.1</v>
      </c>
      <c r="Y22" s="76">
        <f t="shared" si="1"/>
        <v>2.08</v>
      </c>
      <c r="Z22" s="76">
        <f t="shared" si="1"/>
        <v>0.624</v>
      </c>
      <c r="AA22" s="76">
        <f t="shared" si="1"/>
        <v>0</v>
      </c>
      <c r="AB22" s="76">
        <f t="shared" si="1"/>
        <v>0.57199999999999995</v>
      </c>
      <c r="AC22" s="76">
        <f t="shared" si="1"/>
        <v>0</v>
      </c>
      <c r="AD22" s="76">
        <f t="shared" si="1"/>
        <v>0</v>
      </c>
      <c r="AE22" s="76">
        <f t="shared" si="1"/>
        <v>0.78</v>
      </c>
      <c r="AF22" s="76">
        <v>2.64</v>
      </c>
      <c r="AG22" s="76"/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96.2</v>
      </c>
      <c r="E23" s="30">
        <v>70</v>
      </c>
      <c r="F23" s="30">
        <v>733.4</v>
      </c>
      <c r="G23" s="30">
        <v>114.9</v>
      </c>
      <c r="H23" s="30">
        <v>100</v>
      </c>
      <c r="I23" s="30">
        <v>57.65</v>
      </c>
      <c r="J23" s="30">
        <v>61.3</v>
      </c>
      <c r="K23" s="30">
        <v>342.6</v>
      </c>
      <c r="L23" s="30">
        <v>36.700000000000003</v>
      </c>
      <c r="M23" s="30">
        <v>36.5</v>
      </c>
      <c r="N23" s="30">
        <v>40.1</v>
      </c>
      <c r="O23" s="30">
        <v>36.200000000000003</v>
      </c>
      <c r="P23" s="30">
        <v>498.5</v>
      </c>
      <c r="Q23" s="30">
        <v>38</v>
      </c>
      <c r="R23" s="30">
        <v>139.5</v>
      </c>
      <c r="S23" s="30">
        <v>9.5</v>
      </c>
      <c r="T23" s="30">
        <v>554.6</v>
      </c>
      <c r="U23" s="30">
        <v>13.3</v>
      </c>
      <c r="V23" s="30">
        <v>248.8</v>
      </c>
      <c r="W23" s="30">
        <v>126.3</v>
      </c>
      <c r="X23" s="30">
        <v>124.8</v>
      </c>
      <c r="Y23" s="30">
        <v>38.799999999999997</v>
      </c>
      <c r="Z23" s="30">
        <v>548.79999999999995</v>
      </c>
      <c r="AA23" s="30">
        <v>67</v>
      </c>
      <c r="AB23" s="30">
        <v>158.69999999999999</v>
      </c>
      <c r="AC23" s="30">
        <v>130.4</v>
      </c>
      <c r="AD23" s="30">
        <v>204.7</v>
      </c>
      <c r="AE23" s="101">
        <v>52.3</v>
      </c>
      <c r="AF23" s="3">
        <v>242.4</v>
      </c>
      <c r="AG23" s="3">
        <v>76.400000000000006</v>
      </c>
      <c r="AH23" s="3">
        <v>10</v>
      </c>
      <c r="AI23" s="3">
        <v>331.5</v>
      </c>
      <c r="AJ23" s="3">
        <v>211.9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2441.1711999999998</v>
      </c>
      <c r="E24" s="32">
        <f t="shared" ref="E24:AJ24" si="2">E22*E23</f>
        <v>90.999999999999986</v>
      </c>
      <c r="F24" s="32">
        <f t="shared" si="2"/>
        <v>381.36799999999999</v>
      </c>
      <c r="G24" s="32">
        <f t="shared" si="2"/>
        <v>71.697600000000008</v>
      </c>
      <c r="H24" s="32">
        <f t="shared" si="2"/>
        <v>260</v>
      </c>
      <c r="I24" s="32">
        <f t="shared" si="2"/>
        <v>110.9186</v>
      </c>
      <c r="J24" s="32">
        <f t="shared" si="2"/>
        <v>47.814</v>
      </c>
      <c r="K24" s="32">
        <f t="shared" si="2"/>
        <v>35.630400000000009</v>
      </c>
      <c r="L24" s="32">
        <f t="shared" si="2"/>
        <v>242.36680000000001</v>
      </c>
      <c r="M24" s="32">
        <f t="shared" si="2"/>
        <v>64.532000000000011</v>
      </c>
      <c r="N24" s="32">
        <f t="shared" si="2"/>
        <v>237.71279999999996</v>
      </c>
      <c r="O24" s="32">
        <f t="shared" si="2"/>
        <v>75.296000000000006</v>
      </c>
      <c r="P24" s="32">
        <f t="shared" si="2"/>
        <v>3110.6400000000003</v>
      </c>
      <c r="Q24" s="32">
        <f t="shared" si="2"/>
        <v>0</v>
      </c>
      <c r="R24" s="32">
        <f t="shared" si="2"/>
        <v>58.032000000000004</v>
      </c>
      <c r="S24" s="32">
        <v>0.98</v>
      </c>
      <c r="T24" s="32">
        <f t="shared" si="2"/>
        <v>0</v>
      </c>
      <c r="U24" s="32">
        <f t="shared" si="2"/>
        <v>3.4580000000000002</v>
      </c>
      <c r="V24" s="32">
        <f t="shared" si="2"/>
        <v>0</v>
      </c>
      <c r="W24" s="32">
        <f t="shared" si="2"/>
        <v>492.57</v>
      </c>
      <c r="X24" s="32">
        <f t="shared" si="2"/>
        <v>12.48</v>
      </c>
      <c r="Y24" s="32">
        <f t="shared" si="2"/>
        <v>80.703999999999994</v>
      </c>
      <c r="Z24" s="32">
        <f t="shared" si="2"/>
        <v>342.45119999999997</v>
      </c>
      <c r="AA24" s="32">
        <f t="shared" si="2"/>
        <v>0</v>
      </c>
      <c r="AB24" s="32">
        <f t="shared" si="2"/>
        <v>90.776399999999981</v>
      </c>
      <c r="AC24" s="32">
        <f t="shared" si="2"/>
        <v>0</v>
      </c>
      <c r="AD24" s="32">
        <f t="shared" si="2"/>
        <v>0</v>
      </c>
      <c r="AE24" s="32">
        <f t="shared" si="2"/>
        <v>40.793999999999997</v>
      </c>
      <c r="AF24" s="32">
        <f t="shared" si="2"/>
        <v>639.93600000000004</v>
      </c>
      <c r="AG24" s="32">
        <f t="shared" si="2"/>
        <v>0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24">
        <f>SUM(D24:AJ24)</f>
        <v>8932.3289999999979</v>
      </c>
      <c r="E25" s="124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5">
        <f>D25/D27</f>
        <v>171.77555769230764</v>
      </c>
      <c r="E26" s="125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52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29" t="s">
        <v>0</v>
      </c>
      <c r="P27" s="129"/>
      <c r="Q27" s="36"/>
      <c r="R27" s="129" t="s">
        <v>12</v>
      </c>
      <c r="S27" s="129"/>
      <c r="T27" s="129"/>
      <c r="U27" s="129"/>
      <c r="V27" s="129"/>
      <c r="W27" s="36"/>
      <c r="X27" s="36"/>
      <c r="Y27" s="36"/>
      <c r="Z27" s="36"/>
      <c r="AA27" s="36"/>
      <c r="AB27" s="130" t="s">
        <v>0</v>
      </c>
      <c r="AC27" s="130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3"/>
      <c r="AF28" s="123"/>
      <c r="AG28" s="123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A2" workbookViewId="0">
      <selection activeCell="L8" sqref="L8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32"/>
      <c r="B1" s="17"/>
      <c r="C1" s="132" t="s">
        <v>3</v>
      </c>
      <c r="D1" s="126" t="s">
        <v>7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8"/>
    </row>
    <row r="2" spans="1:36" ht="38.25" customHeight="1" x14ac:dyDescent="0.25">
      <c r="A2" s="133"/>
      <c r="B2" s="18"/>
      <c r="C2" s="133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57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63</v>
      </c>
      <c r="AF2" s="117" t="s">
        <v>67</v>
      </c>
      <c r="AG2" s="117" t="s">
        <v>61</v>
      </c>
      <c r="AH2" s="117" t="s">
        <v>48</v>
      </c>
      <c r="AI2" s="117" t="s">
        <v>52</v>
      </c>
      <c r="AJ2" s="117"/>
    </row>
    <row r="3" spans="1:36" x14ac:dyDescent="0.25">
      <c r="A3" s="134" t="s">
        <v>50</v>
      </c>
      <c r="B3" s="21">
        <v>0.18</v>
      </c>
      <c r="C3" s="106" t="s">
        <v>62</v>
      </c>
      <c r="D3" s="16">
        <v>0.126</v>
      </c>
      <c r="E3" s="16">
        <v>4.0000000000000001E-3</v>
      </c>
      <c r="F3" s="16">
        <v>4.0000000000000001E-3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4"/>
      <c r="B4" s="21">
        <v>0.18</v>
      </c>
      <c r="C4" s="107" t="s">
        <v>54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4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4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0.01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4"/>
      <c r="B7" s="21">
        <v>0.05</v>
      </c>
      <c r="C7" s="107" t="s">
        <v>63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>
        <v>0.05</v>
      </c>
      <c r="AF7" s="102"/>
      <c r="AG7" s="102"/>
      <c r="AH7" s="102"/>
      <c r="AI7" s="102"/>
      <c r="AJ7" s="102"/>
    </row>
    <row r="8" spans="1:36" x14ac:dyDescent="0.25">
      <c r="A8" s="131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31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1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1" t="s">
        <v>1</v>
      </c>
      <c r="B11" s="21">
        <v>0.06</v>
      </c>
      <c r="C11" s="107" t="s">
        <v>55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1"/>
      <c r="B12" s="21">
        <v>0.18</v>
      </c>
      <c r="C12" s="107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0.06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/>
      <c r="AF12" s="102">
        <v>1.4999999999999999E-2</v>
      </c>
      <c r="AG12" s="102"/>
      <c r="AH12" s="102"/>
      <c r="AI12" s="102"/>
      <c r="AJ12" s="102"/>
    </row>
    <row r="13" spans="1:36" x14ac:dyDescent="0.25">
      <c r="A13" s="131"/>
      <c r="B13" s="21">
        <v>0.18</v>
      </c>
      <c r="C13" s="107" t="s">
        <v>65</v>
      </c>
      <c r="D13" s="16"/>
      <c r="E13" s="16"/>
      <c r="F13" s="16"/>
      <c r="G13" s="16">
        <v>3.0000000000000001E-3</v>
      </c>
      <c r="H13" s="16"/>
      <c r="I13" s="16"/>
      <c r="J13" s="16"/>
      <c r="K13" s="16"/>
      <c r="L13" s="16">
        <v>6.7000000000000004E-2</v>
      </c>
      <c r="M13" s="16">
        <v>1.2E-2</v>
      </c>
      <c r="N13" s="16">
        <v>4.3999999999999997E-2</v>
      </c>
      <c r="O13" s="16">
        <v>0.04</v>
      </c>
      <c r="P13" s="16">
        <v>0.1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31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31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1"/>
      <c r="B16" s="21">
        <v>0.18</v>
      </c>
      <c r="C16" s="107" t="s">
        <v>53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1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1" t="s">
        <v>2</v>
      </c>
      <c r="B18" s="21">
        <v>0.08</v>
      </c>
      <c r="C18" s="107" t="s">
        <v>66</v>
      </c>
      <c r="D18" s="16">
        <v>0.05</v>
      </c>
      <c r="E18" s="16">
        <v>3.0000000000000001E-3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>
        <v>0.04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x14ac:dyDescent="0.25">
      <c r="A19" s="131"/>
      <c r="B19" s="21">
        <v>0.2</v>
      </c>
      <c r="C19" s="107" t="s">
        <v>13</v>
      </c>
      <c r="D19" s="16">
        <v>0.21</v>
      </c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31"/>
      <c r="B20" s="21">
        <v>7.4999999999999997E-2</v>
      </c>
      <c r="C20" s="23" t="s">
        <v>42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>
        <v>7.4999999999999997E-2</v>
      </c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0.47599999999999998</v>
      </c>
      <c r="E21" s="110">
        <f t="shared" ref="E21:AJ21" si="0">SUM(E3:E20)</f>
        <v>2.7E-2</v>
      </c>
      <c r="F21" s="110">
        <f t="shared" si="0"/>
        <v>1.2E-2</v>
      </c>
      <c r="G21" s="110">
        <f t="shared" si="0"/>
        <v>1.2E-2</v>
      </c>
      <c r="H21" s="110">
        <f t="shared" si="0"/>
        <v>0.05</v>
      </c>
      <c r="I21" s="110">
        <f t="shared" si="0"/>
        <v>3.6999999999999998E-2</v>
      </c>
      <c r="J21" s="110">
        <f t="shared" si="0"/>
        <v>1.4999999999999999E-2</v>
      </c>
      <c r="K21" s="110">
        <f t="shared" si="0"/>
        <v>2E-3</v>
      </c>
      <c r="L21" s="110">
        <f t="shared" si="0"/>
        <v>0.127</v>
      </c>
      <c r="M21" s="110">
        <f t="shared" si="0"/>
        <v>3.4000000000000002E-2</v>
      </c>
      <c r="N21" s="110">
        <f t="shared" si="0"/>
        <v>0.11299999999999999</v>
      </c>
      <c r="O21" s="110">
        <f t="shared" si="0"/>
        <v>0.04</v>
      </c>
      <c r="P21" s="110">
        <f t="shared" si="0"/>
        <v>0.1</v>
      </c>
      <c r="Q21" s="110">
        <f t="shared" si="0"/>
        <v>0</v>
      </c>
      <c r="R21" s="110">
        <f t="shared" si="0"/>
        <v>8.0000000000000002E-3</v>
      </c>
      <c r="S21" s="110">
        <f t="shared" si="0"/>
        <v>1</v>
      </c>
      <c r="T21" s="110">
        <f t="shared" si="0"/>
        <v>0</v>
      </c>
      <c r="U21" s="110">
        <f t="shared" si="0"/>
        <v>5.0000000000000001E-3</v>
      </c>
      <c r="V21" s="110">
        <f t="shared" si="0"/>
        <v>0</v>
      </c>
      <c r="W21" s="110">
        <f t="shared" si="0"/>
        <v>7.4999999999999997E-2</v>
      </c>
      <c r="X21" s="110">
        <f t="shared" si="0"/>
        <v>0</v>
      </c>
      <c r="Y21" s="110">
        <f t="shared" si="0"/>
        <v>0.04</v>
      </c>
      <c r="Z21" s="110">
        <f t="shared" si="0"/>
        <v>0.01</v>
      </c>
      <c r="AA21" s="110">
        <f t="shared" si="0"/>
        <v>0</v>
      </c>
      <c r="AB21" s="110">
        <f t="shared" si="0"/>
        <v>1.0999999999999999E-2</v>
      </c>
      <c r="AC21" s="110">
        <f t="shared" si="0"/>
        <v>0</v>
      </c>
      <c r="AD21" s="110">
        <f t="shared" si="0"/>
        <v>0</v>
      </c>
      <c r="AE21" s="110">
        <f t="shared" si="0"/>
        <v>0.05</v>
      </c>
      <c r="AF21" s="110">
        <f t="shared" si="0"/>
        <v>1.4999999999999999E-2</v>
      </c>
      <c r="AG21" s="110">
        <f t="shared" si="0"/>
        <v>0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0.47599999999999998</v>
      </c>
      <c r="E22" s="112">
        <f>E21*$D27</f>
        <v>2.7E-2</v>
      </c>
      <c r="F22" s="112">
        <f>F21*$D27</f>
        <v>1.2E-2</v>
      </c>
      <c r="G22" s="118">
        <f t="shared" ref="G22:U22" si="1">G21*$D27</f>
        <v>1.2E-2</v>
      </c>
      <c r="H22" s="112">
        <f>H21*$D27</f>
        <v>0.05</v>
      </c>
      <c r="I22" s="112">
        <f>I21*$D27</f>
        <v>3.6999999999999998E-2</v>
      </c>
      <c r="J22" s="112">
        <f>J21*$D27</f>
        <v>1.4999999999999999E-2</v>
      </c>
      <c r="K22" s="118">
        <f>K21*$D27</f>
        <v>2E-3</v>
      </c>
      <c r="L22" s="112">
        <f t="shared" si="1"/>
        <v>0.127</v>
      </c>
      <c r="M22" s="112">
        <f t="shared" si="1"/>
        <v>3.4000000000000002E-2</v>
      </c>
      <c r="N22" s="112">
        <f t="shared" si="1"/>
        <v>0.11299999999999999</v>
      </c>
      <c r="O22" s="112">
        <f t="shared" si="1"/>
        <v>0.04</v>
      </c>
      <c r="P22" s="112">
        <f>P21*$D27</f>
        <v>0.1</v>
      </c>
      <c r="Q22" s="112">
        <f t="shared" si="1"/>
        <v>0</v>
      </c>
      <c r="R22" s="112">
        <f t="shared" si="1"/>
        <v>8.0000000000000002E-3</v>
      </c>
      <c r="S22" s="113">
        <f>S21*$D27</f>
        <v>1</v>
      </c>
      <c r="T22" s="114">
        <f t="shared" si="1"/>
        <v>0</v>
      </c>
      <c r="U22" s="114">
        <f t="shared" si="1"/>
        <v>5.0000000000000001E-3</v>
      </c>
      <c r="V22" s="118">
        <f>V21*$D27</f>
        <v>0</v>
      </c>
      <c r="W22" s="112">
        <f>W21*$D27</f>
        <v>7.4999999999999997E-2</v>
      </c>
      <c r="X22" s="114"/>
      <c r="Y22" s="118">
        <f>Y21*$D27</f>
        <v>0.04</v>
      </c>
      <c r="Z22" s="112">
        <f>Z21*D27</f>
        <v>0.01</v>
      </c>
      <c r="AA22" s="112">
        <f>AA21*$D27</f>
        <v>0</v>
      </c>
      <c r="AB22" s="118">
        <f t="shared" ref="AB22:AJ22" si="2">AB21*$D27</f>
        <v>1.0999999999999999E-2</v>
      </c>
      <c r="AC22" s="112">
        <f t="shared" si="2"/>
        <v>0</v>
      </c>
      <c r="AD22" s="112">
        <f t="shared" si="2"/>
        <v>0</v>
      </c>
      <c r="AE22" s="112">
        <f t="shared" si="2"/>
        <v>0.05</v>
      </c>
      <c r="AF22" s="112">
        <f t="shared" si="2"/>
        <v>1.4999999999999999E-2</v>
      </c>
      <c r="AG22" s="118">
        <f t="shared" si="2"/>
        <v>0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96.2</v>
      </c>
      <c r="E23" s="115">
        <v>68.8</v>
      </c>
      <c r="F23" s="115">
        <v>733.4</v>
      </c>
      <c r="G23" s="115">
        <v>114.9</v>
      </c>
      <c r="H23" s="115">
        <v>100</v>
      </c>
      <c r="I23" s="115">
        <v>57.65</v>
      </c>
      <c r="J23" s="115">
        <v>61.3</v>
      </c>
      <c r="K23" s="115">
        <v>342.6</v>
      </c>
      <c r="L23" s="115">
        <v>36.700000000000003</v>
      </c>
      <c r="M23" s="115">
        <v>36.5</v>
      </c>
      <c r="N23" s="115">
        <v>40.1</v>
      </c>
      <c r="O23" s="115">
        <v>36.200000000000003</v>
      </c>
      <c r="P23" s="115">
        <v>498.5</v>
      </c>
      <c r="Q23" s="115">
        <v>38</v>
      </c>
      <c r="R23" s="115">
        <v>139.5</v>
      </c>
      <c r="S23" s="115">
        <v>9.5</v>
      </c>
      <c r="T23" s="115">
        <v>554.6</v>
      </c>
      <c r="U23" s="115">
        <v>13.6</v>
      </c>
      <c r="V23" s="115">
        <v>248.8</v>
      </c>
      <c r="W23" s="115">
        <v>126.3</v>
      </c>
      <c r="X23" s="115">
        <v>110.09</v>
      </c>
      <c r="Y23" s="115">
        <v>33.4</v>
      </c>
      <c r="Z23" s="115">
        <v>548.79999999999995</v>
      </c>
      <c r="AA23" s="115">
        <v>66.599999999999994</v>
      </c>
      <c r="AB23" s="115">
        <v>153</v>
      </c>
      <c r="AC23" s="115">
        <v>128.6</v>
      </c>
      <c r="AD23" s="115">
        <v>189.9</v>
      </c>
      <c r="AE23" s="55">
        <v>242.4</v>
      </c>
      <c r="AF23" s="55">
        <v>52.3</v>
      </c>
      <c r="AG23" s="55">
        <v>76.400000000000006</v>
      </c>
      <c r="AH23" s="55">
        <v>331.5</v>
      </c>
      <c r="AI23" s="55">
        <v>211.9</v>
      </c>
      <c r="AJ23" s="55">
        <v>211.2</v>
      </c>
    </row>
    <row r="24" spans="1:36" x14ac:dyDescent="0.25">
      <c r="A24" s="24"/>
      <c r="B24" s="25"/>
      <c r="C24" s="31" t="s">
        <v>5</v>
      </c>
      <c r="D24" s="116">
        <f>D22*D23</f>
        <v>45.791199999999996</v>
      </c>
      <c r="E24" s="116">
        <f t="shared" ref="E24:AJ24" si="3">E22*E23</f>
        <v>1.8575999999999999</v>
      </c>
      <c r="F24" s="116">
        <f t="shared" si="3"/>
        <v>8.8008000000000006</v>
      </c>
      <c r="G24" s="116">
        <f t="shared" si="3"/>
        <v>1.3788</v>
      </c>
      <c r="H24" s="116">
        <f t="shared" si="3"/>
        <v>5</v>
      </c>
      <c r="I24" s="116">
        <f t="shared" si="3"/>
        <v>2.1330499999999999</v>
      </c>
      <c r="J24" s="116">
        <f t="shared" si="3"/>
        <v>0.91949999999999987</v>
      </c>
      <c r="K24" s="116">
        <f t="shared" si="3"/>
        <v>0.68520000000000003</v>
      </c>
      <c r="L24" s="116">
        <f t="shared" si="3"/>
        <v>4.6609000000000007</v>
      </c>
      <c r="M24" s="116">
        <f t="shared" si="3"/>
        <v>1.2410000000000001</v>
      </c>
      <c r="N24" s="116">
        <f t="shared" si="3"/>
        <v>4.5312999999999999</v>
      </c>
      <c r="O24" s="116">
        <f t="shared" si="3"/>
        <v>1.4480000000000002</v>
      </c>
      <c r="P24" s="119">
        <f t="shared" si="3"/>
        <v>49.85</v>
      </c>
      <c r="Q24" s="116">
        <f t="shared" si="3"/>
        <v>0</v>
      </c>
      <c r="R24" s="116">
        <f t="shared" si="3"/>
        <v>1.1160000000000001</v>
      </c>
      <c r="S24" s="116">
        <f t="shared" si="3"/>
        <v>9.5</v>
      </c>
      <c r="T24" s="116">
        <f t="shared" si="3"/>
        <v>0</v>
      </c>
      <c r="U24" s="116">
        <f t="shared" si="3"/>
        <v>6.8000000000000005E-2</v>
      </c>
      <c r="V24" s="116">
        <f t="shared" si="3"/>
        <v>0</v>
      </c>
      <c r="W24" s="116">
        <f t="shared" si="3"/>
        <v>9.4725000000000001</v>
      </c>
      <c r="X24" s="116">
        <f t="shared" si="3"/>
        <v>0</v>
      </c>
      <c r="Y24" s="116">
        <f t="shared" si="3"/>
        <v>1.3360000000000001</v>
      </c>
      <c r="Z24" s="116">
        <f t="shared" si="3"/>
        <v>5.4879999999999995</v>
      </c>
      <c r="AA24" s="116">
        <f t="shared" si="3"/>
        <v>0</v>
      </c>
      <c r="AB24" s="116">
        <f t="shared" si="3"/>
        <v>1.6829999999999998</v>
      </c>
      <c r="AC24" s="116">
        <f t="shared" si="3"/>
        <v>0</v>
      </c>
      <c r="AD24" s="116">
        <f t="shared" si="3"/>
        <v>0</v>
      </c>
      <c r="AE24" s="116">
        <f t="shared" si="3"/>
        <v>12.120000000000001</v>
      </c>
      <c r="AF24" s="116">
        <f t="shared" si="3"/>
        <v>0.78449999999999998</v>
      </c>
      <c r="AG24" s="116">
        <f t="shared" si="3"/>
        <v>0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24">
        <f>SUM(D24:AJ24)</f>
        <v>169.86535000000003</v>
      </c>
      <c r="E25" s="124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5">
        <f>D25/D27</f>
        <v>169.86535000000003</v>
      </c>
      <c r="E26" s="125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29" t="s">
        <v>0</v>
      </c>
      <c r="P27" s="129"/>
      <c r="Q27" s="36"/>
      <c r="R27" s="129" t="s">
        <v>12</v>
      </c>
      <c r="S27" s="129"/>
      <c r="T27" s="129"/>
      <c r="U27" s="129"/>
      <c r="V27" s="129"/>
      <c r="W27" s="36"/>
      <c r="X27" s="36"/>
      <c r="Y27" s="36"/>
      <c r="Z27" s="36"/>
      <c r="AA27" s="36"/>
      <c r="AB27" s="130" t="s">
        <v>0</v>
      </c>
      <c r="AC27" s="130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3"/>
      <c r="AF28" s="123"/>
      <c r="AG28" s="123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N13" sqref="N13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1"/>
      <c r="B1" s="143"/>
      <c r="C1" s="145" t="s">
        <v>7</v>
      </c>
      <c r="D1" s="146" t="s">
        <v>7</v>
      </c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7"/>
    </row>
    <row r="2" spans="1:67" ht="44.25" customHeight="1" x14ac:dyDescent="0.25">
      <c r="A2" s="142"/>
      <c r="B2" s="144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57</v>
      </c>
      <c r="K2" s="63" t="s">
        <v>56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67</v>
      </c>
      <c r="AE2" s="100" t="s">
        <v>63</v>
      </c>
      <c r="AF2" s="91" t="s">
        <v>61</v>
      </c>
      <c r="AG2" s="91" t="s">
        <v>48</v>
      </c>
      <c r="AH2" s="91" t="s">
        <v>52</v>
      </c>
      <c r="AI2" s="91" t="s">
        <v>60</v>
      </c>
      <c r="AJ2" s="91" t="s">
        <v>49</v>
      </c>
    </row>
    <row r="3" spans="1:67" ht="15" customHeight="1" x14ac:dyDescent="0.25">
      <c r="A3" s="148" t="s">
        <v>50</v>
      </c>
      <c r="B3" s="55">
        <v>0.13</v>
      </c>
      <c r="C3" t="s">
        <v>62</v>
      </c>
      <c r="D3" s="16">
        <v>9.1999999999999998E-2</v>
      </c>
      <c r="E3" s="16">
        <v>3.0000000000000001E-3</v>
      </c>
      <c r="F3" s="16">
        <v>3.0000000000000001E-3</v>
      </c>
      <c r="G3" s="16"/>
      <c r="H3" s="16"/>
      <c r="I3" s="16"/>
      <c r="J3" s="16">
        <v>0.01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49"/>
      <c r="B4" s="55">
        <v>0.15</v>
      </c>
      <c r="C4" s="108" t="s">
        <v>54</v>
      </c>
      <c r="D4" s="16">
        <v>7.4999999999999997E-2</v>
      </c>
      <c r="E4" s="16">
        <v>8.9999999999999993E-3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49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49"/>
      <c r="B6" s="55">
        <v>0.01</v>
      </c>
      <c r="C6" s="108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>
        <v>0.01</v>
      </c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0"/>
      <c r="B7" s="55">
        <v>3.5000000000000003E-2</v>
      </c>
      <c r="C7" s="108" t="s">
        <v>63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/>
      <c r="X7" s="16"/>
      <c r="Y7" s="16"/>
      <c r="Z7" s="16"/>
      <c r="AA7" s="16"/>
      <c r="AB7" s="16"/>
      <c r="AC7" s="16"/>
      <c r="AD7" s="16"/>
      <c r="AE7" s="102">
        <v>3.5000000000000003E-2</v>
      </c>
      <c r="AF7" s="102"/>
      <c r="AG7" s="102"/>
      <c r="AH7" s="102"/>
      <c r="AI7" s="102"/>
      <c r="AJ7" s="102"/>
    </row>
    <row r="8" spans="1:67" ht="15" customHeight="1" x14ac:dyDescent="0.25">
      <c r="A8" s="135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36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37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5" t="s">
        <v>1</v>
      </c>
      <c r="B11" s="55">
        <v>0.04</v>
      </c>
      <c r="C11" s="108" t="s">
        <v>55</v>
      </c>
      <c r="D11" s="16"/>
      <c r="E11" s="16"/>
      <c r="F11" s="16"/>
      <c r="G11" s="16">
        <v>2E-3</v>
      </c>
      <c r="H11" s="16"/>
      <c r="I11" s="16"/>
      <c r="J11" s="16"/>
      <c r="K11" s="16"/>
      <c r="L11" s="16"/>
      <c r="M11" s="16">
        <v>8.0000000000000002E-3</v>
      </c>
      <c r="N11" s="16">
        <v>0.04</v>
      </c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36"/>
      <c r="B12" s="55">
        <v>0.18</v>
      </c>
      <c r="C12" s="108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0.06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68"/>
      <c r="T12" s="71"/>
      <c r="U12" s="74">
        <v>2E-3</v>
      </c>
      <c r="V12" s="16"/>
      <c r="W12" s="16"/>
      <c r="X12" s="16"/>
      <c r="Y12" s="16"/>
      <c r="Z12" s="16"/>
      <c r="AA12" s="16"/>
      <c r="AB12" s="16"/>
      <c r="AC12" s="16"/>
      <c r="AD12" s="16">
        <v>1.4999999999999999E-2</v>
      </c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36"/>
      <c r="B13" s="55">
        <v>0.12</v>
      </c>
      <c r="C13" s="108" t="s">
        <v>65</v>
      </c>
      <c r="D13" s="16"/>
      <c r="E13" s="16"/>
      <c r="F13" s="16"/>
      <c r="G13" s="16">
        <v>4.0000000000000001E-3</v>
      </c>
      <c r="H13" s="16"/>
      <c r="I13" s="16"/>
      <c r="J13" s="16"/>
      <c r="K13" s="16"/>
      <c r="L13" s="16">
        <v>5.5E-2</v>
      </c>
      <c r="M13" s="16">
        <v>0.01</v>
      </c>
      <c r="N13" s="16">
        <v>3.5999999999999997E-2</v>
      </c>
      <c r="O13" s="16">
        <v>0.03</v>
      </c>
      <c r="P13" s="16">
        <v>7.0000000000000007E-2</v>
      </c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36"/>
      <c r="B14" s="55"/>
      <c r="C14" s="10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36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36"/>
      <c r="B16" s="55">
        <v>0.16</v>
      </c>
      <c r="C16" s="108" t="s">
        <v>53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37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5" t="s">
        <v>2</v>
      </c>
      <c r="B18" s="55">
        <v>0.06</v>
      </c>
      <c r="C18" s="108" t="s">
        <v>66</v>
      </c>
      <c r="D18" s="16">
        <v>0.03</v>
      </c>
      <c r="E18" s="16">
        <v>3.0000000000000001E-3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0.3</v>
      </c>
      <c r="T18" s="71"/>
      <c r="U18" s="74"/>
      <c r="V18" s="16"/>
      <c r="W18" s="16"/>
      <c r="X18" s="16">
        <v>2.5000000000000001E-2</v>
      </c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36"/>
      <c r="B19" s="55">
        <v>0.15</v>
      </c>
      <c r="C19" s="108" t="s">
        <v>13</v>
      </c>
      <c r="D19" s="16">
        <v>0.157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37"/>
      <c r="B20" s="55">
        <v>7.0999999999999994E-2</v>
      </c>
      <c r="C20" s="14" t="s">
        <v>42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>
        <v>7.0999999999999994E-2</v>
      </c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0.35399999999999998</v>
      </c>
      <c r="E21" s="92">
        <f t="shared" ref="E21:AJ21" si="0">SUM(E3:E20)</f>
        <v>2.3E-2</v>
      </c>
      <c r="F21" s="92">
        <f t="shared" si="0"/>
        <v>0.01</v>
      </c>
      <c r="G21" s="92">
        <f t="shared" si="0"/>
        <v>1.2E-2</v>
      </c>
      <c r="H21" s="92">
        <f t="shared" si="0"/>
        <v>3.9999999999999994E-2</v>
      </c>
      <c r="I21" s="92">
        <f t="shared" si="0"/>
        <v>0.03</v>
      </c>
      <c r="J21" s="92">
        <f t="shared" si="0"/>
        <v>0.01</v>
      </c>
      <c r="K21" s="92">
        <f t="shared" si="0"/>
        <v>2E-3</v>
      </c>
      <c r="L21" s="92">
        <f t="shared" si="0"/>
        <v>0.11499999999999999</v>
      </c>
      <c r="M21" s="92">
        <f t="shared" si="0"/>
        <v>2.7000000000000003E-2</v>
      </c>
      <c r="N21" s="92">
        <f t="shared" si="0"/>
        <v>8.4999999999999992E-2</v>
      </c>
      <c r="O21" s="92">
        <f t="shared" si="0"/>
        <v>0.03</v>
      </c>
      <c r="P21" s="92">
        <f t="shared" si="0"/>
        <v>7.0000000000000007E-2</v>
      </c>
      <c r="Q21" s="92">
        <f t="shared" si="0"/>
        <v>0</v>
      </c>
      <c r="R21" s="92">
        <f t="shared" si="0"/>
        <v>6.0000000000000001E-3</v>
      </c>
      <c r="S21" s="92">
        <f t="shared" si="0"/>
        <v>0.3</v>
      </c>
      <c r="T21" s="92">
        <f t="shared" si="0"/>
        <v>0</v>
      </c>
      <c r="U21" s="92">
        <f t="shared" si="0"/>
        <v>2E-3</v>
      </c>
      <c r="V21" s="92">
        <f t="shared" si="0"/>
        <v>0</v>
      </c>
      <c r="W21" s="92">
        <f t="shared" si="0"/>
        <v>7.0999999999999994E-2</v>
      </c>
      <c r="X21" s="92">
        <f t="shared" si="0"/>
        <v>2.5000000000000001E-2</v>
      </c>
      <c r="Y21" s="92">
        <f t="shared" si="0"/>
        <v>0.01</v>
      </c>
      <c r="Z21" s="92">
        <f t="shared" si="0"/>
        <v>0</v>
      </c>
      <c r="AA21" s="92">
        <f t="shared" si="0"/>
        <v>0</v>
      </c>
      <c r="AB21" s="92">
        <f t="shared" si="0"/>
        <v>8.0000000000000002E-3</v>
      </c>
      <c r="AC21" s="92">
        <f t="shared" si="0"/>
        <v>0</v>
      </c>
      <c r="AD21" s="92">
        <f t="shared" si="0"/>
        <v>1.4999999999999999E-2</v>
      </c>
      <c r="AE21" s="92">
        <f t="shared" si="0"/>
        <v>3.5000000000000003E-2</v>
      </c>
      <c r="AF21" s="92">
        <f t="shared" si="0"/>
        <v>0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4.6019999999999994</v>
      </c>
      <c r="E22" s="93">
        <f>E21*$D27</f>
        <v>0.29899999999999999</v>
      </c>
      <c r="F22" s="93">
        <f>F21*$D27</f>
        <v>0.13</v>
      </c>
      <c r="G22" s="93">
        <f t="shared" ref="G22:Q22" si="1">G21*$D27</f>
        <v>0.156</v>
      </c>
      <c r="H22" s="93">
        <f>H21*$D27</f>
        <v>0.51999999999999991</v>
      </c>
      <c r="I22" s="93">
        <f>I21*$D27</f>
        <v>0.39</v>
      </c>
      <c r="J22" s="93">
        <f t="shared" si="1"/>
        <v>0.13</v>
      </c>
      <c r="K22" s="94">
        <f>K21*$D27</f>
        <v>2.6000000000000002E-2</v>
      </c>
      <c r="L22" s="93">
        <f t="shared" si="1"/>
        <v>1.4949999999999999</v>
      </c>
      <c r="M22" s="93">
        <f t="shared" si="1"/>
        <v>0.35100000000000003</v>
      </c>
      <c r="N22" s="93">
        <f t="shared" si="1"/>
        <v>1.105</v>
      </c>
      <c r="O22" s="93">
        <f t="shared" si="1"/>
        <v>0.39</v>
      </c>
      <c r="P22" s="93">
        <f>P21*$D27</f>
        <v>0.91000000000000014</v>
      </c>
      <c r="Q22" s="93">
        <f t="shared" si="1"/>
        <v>0</v>
      </c>
      <c r="R22" s="93">
        <f>R21*$D27</f>
        <v>7.8E-2</v>
      </c>
      <c r="S22" s="95">
        <f>S21*$D27</f>
        <v>3.9</v>
      </c>
      <c r="T22" s="96">
        <f>T21*$D27</f>
        <v>0</v>
      </c>
      <c r="U22" s="97">
        <f>U21*D27</f>
        <v>2.6000000000000002E-2</v>
      </c>
      <c r="V22" s="97">
        <f t="shared" ref="V22:AA22" si="2">V21*$D27</f>
        <v>0</v>
      </c>
      <c r="W22" s="93">
        <f t="shared" si="2"/>
        <v>0.92299999999999993</v>
      </c>
      <c r="X22" s="93">
        <f t="shared" si="2"/>
        <v>0.32500000000000001</v>
      </c>
      <c r="Y22" s="93">
        <f t="shared" si="2"/>
        <v>0.13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0.10400000000000001</v>
      </c>
      <c r="AC22" s="93">
        <f t="shared" si="3"/>
        <v>0</v>
      </c>
      <c r="AD22" s="93">
        <f t="shared" si="3"/>
        <v>0.19500000000000001</v>
      </c>
      <c r="AE22" s="93">
        <f t="shared" ref="AE22" si="4">AE21*$D27</f>
        <v>0.45500000000000007</v>
      </c>
      <c r="AF22" s="93">
        <f t="shared" ref="AF22" si="5">AF21*$D27</f>
        <v>0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96.2</v>
      </c>
      <c r="E23" s="66">
        <v>7068.8</v>
      </c>
      <c r="F23" s="66">
        <v>733.4</v>
      </c>
      <c r="G23" s="66">
        <v>114.9</v>
      </c>
      <c r="H23" s="66">
        <v>100</v>
      </c>
      <c r="I23" s="66">
        <v>57.65</v>
      </c>
      <c r="J23" s="66">
        <v>61.3</v>
      </c>
      <c r="K23" s="66">
        <v>342.6</v>
      </c>
      <c r="L23" s="66">
        <v>36.700000000000003</v>
      </c>
      <c r="M23" s="66">
        <v>36.5</v>
      </c>
      <c r="N23" s="66">
        <v>40.1</v>
      </c>
      <c r="O23" s="66">
        <v>36.200000000000003</v>
      </c>
      <c r="P23" s="66">
        <v>498.5</v>
      </c>
      <c r="Q23" s="66">
        <v>38</v>
      </c>
      <c r="R23" s="77">
        <v>139.5</v>
      </c>
      <c r="S23" s="69">
        <v>9.5</v>
      </c>
      <c r="T23" s="72">
        <v>554.6</v>
      </c>
      <c r="U23" s="75">
        <v>13.3</v>
      </c>
      <c r="V23" s="66">
        <v>248.8</v>
      </c>
      <c r="W23" s="66">
        <v>126.3</v>
      </c>
      <c r="X23" s="66">
        <v>38.799999999999997</v>
      </c>
      <c r="Y23" s="66">
        <v>548.79999999999995</v>
      </c>
      <c r="Z23" s="66">
        <v>67</v>
      </c>
      <c r="AA23" s="77">
        <v>130.4</v>
      </c>
      <c r="AB23" s="66">
        <v>153.69999999999999</v>
      </c>
      <c r="AC23" s="66">
        <v>198.3</v>
      </c>
      <c r="AD23" s="66">
        <v>52.3</v>
      </c>
      <c r="AE23" s="103">
        <v>242.4</v>
      </c>
      <c r="AF23" s="99">
        <v>76.400000000000006</v>
      </c>
      <c r="AG23" s="99">
        <v>331.5</v>
      </c>
      <c r="AH23" s="99">
        <v>211.9</v>
      </c>
      <c r="AI23" s="99">
        <v>262.89</v>
      </c>
      <c r="AJ23" s="99">
        <v>126.8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442.71239999999995</v>
      </c>
      <c r="E24" s="98">
        <f t="shared" ref="E24:AJ24" si="10">E22*E23</f>
        <v>2113.5711999999999</v>
      </c>
      <c r="F24" s="98">
        <f t="shared" si="10"/>
        <v>95.341999999999999</v>
      </c>
      <c r="G24" s="98">
        <f t="shared" si="10"/>
        <v>17.924400000000002</v>
      </c>
      <c r="H24" s="98">
        <f t="shared" si="10"/>
        <v>51.999999999999993</v>
      </c>
      <c r="I24" s="98">
        <f t="shared" si="10"/>
        <v>22.483499999999999</v>
      </c>
      <c r="J24" s="98">
        <f t="shared" si="10"/>
        <v>7.9690000000000003</v>
      </c>
      <c r="K24" s="98">
        <f t="shared" si="10"/>
        <v>8.9076000000000022</v>
      </c>
      <c r="L24" s="98">
        <f t="shared" si="10"/>
        <v>54.866500000000002</v>
      </c>
      <c r="M24" s="98">
        <f t="shared" si="10"/>
        <v>12.811500000000001</v>
      </c>
      <c r="N24" s="98">
        <f t="shared" si="10"/>
        <v>44.310499999999998</v>
      </c>
      <c r="O24" s="98">
        <f t="shared" si="10"/>
        <v>14.118000000000002</v>
      </c>
      <c r="P24" s="98">
        <f t="shared" si="10"/>
        <v>453.63500000000005</v>
      </c>
      <c r="Q24" s="98">
        <f t="shared" si="10"/>
        <v>0</v>
      </c>
      <c r="R24" s="98">
        <f t="shared" si="10"/>
        <v>10.881</v>
      </c>
      <c r="S24" s="98">
        <f t="shared" si="10"/>
        <v>37.049999999999997</v>
      </c>
      <c r="T24" s="98">
        <f t="shared" si="10"/>
        <v>0</v>
      </c>
      <c r="U24" s="98">
        <f t="shared" si="10"/>
        <v>0.34580000000000005</v>
      </c>
      <c r="V24" s="98">
        <f t="shared" si="10"/>
        <v>0</v>
      </c>
      <c r="W24" s="98">
        <f t="shared" si="10"/>
        <v>116.57489999999999</v>
      </c>
      <c r="X24" s="98">
        <f t="shared" si="10"/>
        <v>12.61</v>
      </c>
      <c r="Y24" s="98">
        <f t="shared" si="10"/>
        <v>71.343999999999994</v>
      </c>
      <c r="Z24" s="98">
        <f t="shared" si="10"/>
        <v>0</v>
      </c>
      <c r="AA24" s="98">
        <f t="shared" si="10"/>
        <v>0</v>
      </c>
      <c r="AB24" s="98">
        <f t="shared" si="10"/>
        <v>15.9848</v>
      </c>
      <c r="AC24" s="98">
        <f t="shared" si="10"/>
        <v>0</v>
      </c>
      <c r="AD24" s="98">
        <f t="shared" si="10"/>
        <v>10.198499999999999</v>
      </c>
      <c r="AE24" s="98">
        <f t="shared" si="10"/>
        <v>110.29200000000002</v>
      </c>
      <c r="AF24" s="98">
        <f t="shared" si="10"/>
        <v>0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38">
        <f>SUM(D24:AJ24)</f>
        <v>3725.9326000000001</v>
      </c>
      <c r="E25" s="138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39">
        <f>D25/D27</f>
        <v>286.61020000000002</v>
      </c>
      <c r="E26" s="139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13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0" t="s">
        <v>16</v>
      </c>
      <c r="M28" s="140"/>
      <c r="N28" s="140"/>
      <c r="O28" s="140"/>
      <c r="P28" s="140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29" t="s">
        <v>0</v>
      </c>
      <c r="E29" s="129"/>
      <c r="F29" s="36"/>
      <c r="G29" s="129" t="s">
        <v>12</v>
      </c>
      <c r="H29" s="129"/>
      <c r="I29" s="129"/>
      <c r="J29" s="129"/>
      <c r="K29" s="129"/>
      <c r="L29" s="36"/>
      <c r="M29" s="36"/>
      <c r="N29" s="36"/>
      <c r="O29" s="36"/>
      <c r="P29" s="36"/>
      <c r="Q29" s="130" t="s">
        <v>0</v>
      </c>
      <c r="R29" s="130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3"/>
      <c r="U30" s="123"/>
      <c r="V30" s="123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2" t="s">
        <v>0</v>
      </c>
      <c r="E31" s="122"/>
      <c r="F31" s="9"/>
      <c r="G31" s="122" t="s">
        <v>12</v>
      </c>
      <c r="H31" s="122"/>
      <c r="I31" s="122"/>
      <c r="J31" s="122"/>
      <c r="K31" s="122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3-7 лет</vt:lpstr>
      <vt:lpstr> СВО 3-7 лет</vt:lpstr>
      <vt:lpstr>1,5 до 3х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2024-10-11T06:47:51Z</cp:lastPrinted>
  <dcterms:created xsi:type="dcterms:W3CDTF">2014-07-11T13:42:12Z</dcterms:created>
  <dcterms:modified xsi:type="dcterms:W3CDTF">2024-10-11T06:52:02Z</dcterms:modified>
</cp:coreProperties>
</file>