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2"/>
  </bookViews>
  <sheets>
    <sheet name="3-7 лет" sheetId="1" r:id="rId1"/>
    <sheet name=" СВО 3-7 лет" sheetId="15" r:id="rId2"/>
    <sheet name="1,5 до 3х" sheetId="7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X24" i="15" l="1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M21" i="7"/>
  <c r="N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<sst xmlns="http://schemas.openxmlformats.org/spreadsheetml/2006/main" count="215" uniqueCount="71">
  <si>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</si>
  <si>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</si>
  <si>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</si>
  <si>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</si>
  <si>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</si>
  <si>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</si>
  <si>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</si>
  <si>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</si>
  <si>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</si>
  <si>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</si>
  <si>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</si>
  <si>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</si>
  <si>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</si>
  <si>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</si>
  <si>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</si>
  <si>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</si>
  <si>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</si>
  <si>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</si>
  <si>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</si>
  <si>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</si>
  <si>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</si>
  <si>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</si>
  <si>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</si>
  <si>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</si>
  <si>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</si>
  <si>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</si>
  <si>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</si>
  <si>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</si>
  <si>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</si>
  <si>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</si>
  <si>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</si>
  <si>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</si>
  <si>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</si>
  <si>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</si>
  <si>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</si>
  <si>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</si>
  <si>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</si>
  <si>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</si>
  <si>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</si>
  <si>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</si>
  <si>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</si>
  <si>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</si>
  <si>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</si>
  <si>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</si>
  <si>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</si>
  <si>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</si>
  <si>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</si>
  <si>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</si>
  <si>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</si>
  <si>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</si>
  <si>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</si>
  <si>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</si>
  <si>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рыба св</t>
  </si>
  <si>
    <t>компот из сухофр</t>
  </si>
  <si>
    <t>ряженка</t>
  </si>
  <si>
    <t>икра морковная</t>
  </si>
  <si>
    <t>какао</t>
  </si>
  <si>
    <t>вермишель</t>
  </si>
  <si>
    <t>изюи</t>
  </si>
  <si>
    <t>курица</t>
  </si>
  <si>
    <t>лим кт</t>
  </si>
  <si>
    <t>каша рис мол</t>
  </si>
  <si>
    <t>какао с молоком</t>
  </si>
  <si>
    <t>печенье</t>
  </si>
  <si>
    <t>суп овощ со смет</t>
  </si>
  <si>
    <t>картоф пюре</t>
  </si>
  <si>
    <t>рыба отв</t>
  </si>
  <si>
    <t>пирог с повидлом</t>
  </si>
  <si>
    <t>рис</t>
  </si>
  <si>
    <t>пирог с капустой</t>
  </si>
  <si>
    <t>картоф 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</si>
</sst>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2"/>
      <c r="B1" s="17"/>
      <c r="C1" s="132" t="s">
        <v>3</v>
      </c>
      <c r="D1" s="126" t="s">
        <v>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48" x14ac:dyDescent="0.25">
      <c r="A2" s="133"/>
      <c r="B2" s="18"/>
      <c r="C2" s="133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59</v>
      </c>
      <c r="AF2" s="91" t="s">
        <v>63</v>
      </c>
      <c r="AG2" s="91" t="s">
        <v>49</v>
      </c>
      <c r="AH2" s="91" t="s">
        <v>60</v>
      </c>
      <c r="AI2" s="91" t="s">
        <v>48</v>
      </c>
      <c r="AJ2" s="91" t="s">
        <v>52</v>
      </c>
    </row>
    <row r="3" spans="1:36" ht="15" customHeight="1" x14ac:dyDescent="0.25">
      <c r="A3" s="134" t="s">
        <v>50</v>
      </c>
      <c r="B3" s="21">
        <v>0.18</v>
      </c>
      <c r="C3" s="106" t="s">
        <v>61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4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4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4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4"/>
      <c r="B7" s="21">
        <v>2.5000000000000001E-2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2.5000000000000001E-2</v>
      </c>
      <c r="AG7" s="102"/>
      <c r="AH7" s="102"/>
      <c r="AI7" s="102"/>
      <c r="AJ7" s="102"/>
    </row>
    <row r="8" spans="1:36" ht="15" customHeight="1" x14ac:dyDescent="0.25">
      <c r="A8" s="131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1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1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1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1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7.0000000000000001E-3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1"/>
      <c r="B13" s="21">
        <v>0.15</v>
      </c>
      <c r="C13" s="107" t="s">
        <v>65</v>
      </c>
      <c r="D13" s="16">
        <v>2.5999999999999999E-2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0.17100000000000001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1"/>
      <c r="B14" s="21">
        <v>0.09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0.14799999999999999</v>
      </c>
    </row>
    <row r="15" spans="1:36" ht="15" customHeight="1" x14ac:dyDescent="0.25">
      <c r="A15" s="131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0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1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1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1" t="s">
        <v>2</v>
      </c>
      <c r="B18" s="21">
        <v>0.08</v>
      </c>
      <c r="C18" s="107" t="s">
        <v>69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>
        <v>0.04</v>
      </c>
      <c r="AH18" s="102"/>
      <c r="AI18" s="102"/>
      <c r="AJ18" s="102"/>
    </row>
    <row r="19" spans="1:37" ht="15" customHeight="1" x14ac:dyDescent="0.25">
      <c r="A19" s="131"/>
      <c r="B19" s="21">
        <v>0.2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1.7000000000000001E-2</v>
      </c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1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0.27200000000000002</v>
      </c>
      <c r="E21" s="27">
        <f t="shared" ref="E21:AJ21" si="0">SUM(E3:E20)</f>
        <v>3.9E-2</v>
      </c>
      <c r="F21" s="27">
        <f t="shared" si="0"/>
        <v>1.8000000000000002E-2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0.21100000000000002</v>
      </c>
      <c r="M21" s="27">
        <f t="shared" si="0"/>
        <v>2.4999999999999998E-2</v>
      </c>
      <c r="N21" s="27">
        <f t="shared" si="0"/>
        <v>7.9000000000000001E-2</v>
      </c>
      <c r="O21" s="27">
        <f t="shared" si="0"/>
        <v>0.03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7.0000000000000001E-3</v>
      </c>
      <c r="W21" s="27">
        <f t="shared" si="0"/>
        <v>0</v>
      </c>
      <c r="X21" s="27"/>
      <c r="Y21" s="27">
        <f t="shared" si="0"/>
        <v>4.4999999999999998E-2</v>
      </c>
      <c r="Z21" s="27">
        <f t="shared" si="0"/>
        <v>1.2E-2</v>
      </c>
      <c r="AA21" s="27">
        <f t="shared" si="0"/>
        <v>0</v>
      </c>
      <c r="AB21" s="27">
        <f t="shared" si="0"/>
        <v>1.3000000000000001E-2</v>
      </c>
      <c r="AC21" s="27">
        <f t="shared" si="0"/>
        <v>1.7000000000000001E-2</v>
      </c>
      <c r="AD21" s="27">
        <f t="shared" si="0"/>
        <v>0</v>
      </c>
      <c r="AE21" s="27">
        <f t="shared" si="0"/>
        <v>0</v>
      </c>
      <c r="AF21" s="27">
        <f t="shared" si="0"/>
        <v>2.5000000000000001E-2</v>
      </c>
      <c r="AG21" s="27">
        <f t="shared" si="0"/>
        <v>0.04</v>
      </c>
      <c r="AH21" s="27">
        <f t="shared" si="0"/>
        <v>0</v>
      </c>
      <c r="AI21" s="27">
        <f t="shared" si="0"/>
        <v>0</v>
      </c>
      <c r="AJ21" s="27">
        <f t="shared" si="0"/>
        <v>0.14799999999999999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15.504000000000001</v>
      </c>
      <c r="E22" s="76">
        <f>E21*$D27</f>
        <v>2.2229999999999999</v>
      </c>
      <c r="F22" s="76">
        <f>F21*$D27</f>
        <v>1.026</v>
      </c>
      <c r="G22" s="76">
        <f t="shared" ref="G22:AE22" si="1">G21*$D27</f>
        <v>0.51300000000000001</v>
      </c>
      <c r="H22" s="76">
        <f>H21*$D27</f>
        <v>2.85</v>
      </c>
      <c r="I22" s="76">
        <f>I21*$D27</f>
        <v>2.109</v>
      </c>
      <c r="J22" s="76">
        <f>J21*$D27</f>
        <v>1.5960000000000001</v>
      </c>
      <c r="K22" s="76">
        <f>K21*$D27</f>
        <v>0.114</v>
      </c>
      <c r="L22" s="76">
        <f t="shared" si="1"/>
        <v>12.027000000000001</v>
      </c>
      <c r="M22" s="76">
        <f t="shared" si="1"/>
        <v>1.4249999999999998</v>
      </c>
      <c r="N22" s="76">
        <f t="shared" si="1"/>
        <v>4.5030000000000001</v>
      </c>
      <c r="O22" s="76">
        <f t="shared" si="1"/>
        <v>1.71</v>
      </c>
      <c r="P22" s="76">
        <f>P21*$D27</f>
        <v>0</v>
      </c>
      <c r="Q22" s="76">
        <f t="shared" si="1"/>
        <v>0</v>
      </c>
      <c r="R22" s="76">
        <f t="shared" si="1"/>
        <v>0.45600000000000002</v>
      </c>
      <c r="S22" s="121">
        <f t="shared" si="1"/>
        <v>14.25</v>
      </c>
      <c r="T22" s="76">
        <f t="shared" si="1"/>
        <v>0</v>
      </c>
      <c r="U22" s="76">
        <f t="shared" si="1"/>
        <v>0.28500000000000003</v>
      </c>
      <c r="V22" s="76">
        <f t="shared" si="1"/>
        <v>0.39900000000000002</v>
      </c>
      <c r="W22" s="76">
        <f t="shared" si="1"/>
        <v>0</v>
      </c>
      <c r="X22" s="76">
        <v>0.1</v>
      </c>
      <c r="Y22" s="76">
        <f t="shared" si="1"/>
        <v>2.5649999999999999</v>
      </c>
      <c r="Z22" s="76">
        <f t="shared" si="1"/>
        <v>0.68400000000000005</v>
      </c>
      <c r="AA22" s="76">
        <f t="shared" si="1"/>
        <v>0</v>
      </c>
      <c r="AB22" s="76">
        <f t="shared" si="1"/>
        <v>0.7410000000000001</v>
      </c>
      <c r="AC22" s="76">
        <f t="shared" si="1"/>
        <v>0.96900000000000008</v>
      </c>
      <c r="AD22" s="76">
        <f t="shared" si="1"/>
        <v>0</v>
      </c>
      <c r="AE22" s="76">
        <f t="shared" si="1"/>
        <v>0</v>
      </c>
      <c r="AF22" s="76">
        <v>1.4</v>
      </c>
      <c r="AG22" s="76">
        <v>2.13</v>
      </c>
      <c r="AH22" s="76"/>
      <c r="AI22" s="76"/>
      <c r="AJ22" s="76">
        <v>10.4</v>
      </c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114.9</v>
      </c>
      <c r="H23" s="30">
        <v>100</v>
      </c>
      <c r="I23" s="30">
        <v>57.65</v>
      </c>
      <c r="J23" s="30">
        <v>97.6</v>
      </c>
      <c r="K23" s="30">
        <v>275.7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498.5</v>
      </c>
      <c r="Q23" s="30">
        <v>38</v>
      </c>
      <c r="R23" s="30">
        <v>139.5</v>
      </c>
      <c r="S23" s="30">
        <v>9.5</v>
      </c>
      <c r="T23" s="30">
        <v>554.6</v>
      </c>
      <c r="U23" s="30">
        <v>13.3</v>
      </c>
      <c r="V23" s="30">
        <v>248.8</v>
      </c>
      <c r="W23" s="30">
        <v>126.3</v>
      </c>
      <c r="X23" s="30">
        <v>124.8</v>
      </c>
      <c r="Y23" s="30">
        <v>38.799999999999997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204.7</v>
      </c>
      <c r="AE23" s="101">
        <v>205.5</v>
      </c>
      <c r="AF23" s="3">
        <v>204.1</v>
      </c>
      <c r="AG23" s="3">
        <v>126.8</v>
      </c>
      <c r="AH23" s="3">
        <v>10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1491.4848000000002</v>
      </c>
      <c r="E24" s="32">
        <f t="shared" ref="E24:AJ24" si="2">E22*E23</f>
        <v>155.60999999999999</v>
      </c>
      <c r="F24" s="32">
        <f t="shared" si="2"/>
        <v>752.46839999999997</v>
      </c>
      <c r="G24" s="32">
        <f t="shared" si="2"/>
        <v>58.943700000000007</v>
      </c>
      <c r="H24" s="32">
        <f t="shared" si="2"/>
        <v>285</v>
      </c>
      <c r="I24" s="32">
        <f t="shared" si="2"/>
        <v>121.58385</v>
      </c>
      <c r="J24" s="32">
        <f t="shared" si="2"/>
        <v>155.7696</v>
      </c>
      <c r="K24" s="32">
        <f t="shared" si="2"/>
        <v>31.4298</v>
      </c>
      <c r="L24" s="32">
        <f t="shared" si="2"/>
        <v>441.39090000000004</v>
      </c>
      <c r="M24" s="32">
        <f t="shared" si="2"/>
        <v>52.012499999999996</v>
      </c>
      <c r="N24" s="32">
        <f t="shared" si="2"/>
        <v>180.5703</v>
      </c>
      <c r="O24" s="32">
        <f t="shared" si="2"/>
        <v>61.902000000000001</v>
      </c>
      <c r="P24" s="32">
        <f t="shared" si="2"/>
        <v>0</v>
      </c>
      <c r="Q24" s="32">
        <f t="shared" si="2"/>
        <v>0</v>
      </c>
      <c r="R24" s="32">
        <f t="shared" si="2"/>
        <v>63.612000000000002</v>
      </c>
      <c r="S24" s="32">
        <v>0.98</v>
      </c>
      <c r="T24" s="32">
        <f t="shared" si="2"/>
        <v>0</v>
      </c>
      <c r="U24" s="32">
        <f t="shared" si="2"/>
        <v>3.7905000000000006</v>
      </c>
      <c r="V24" s="32">
        <f t="shared" si="2"/>
        <v>99.271200000000007</v>
      </c>
      <c r="W24" s="32">
        <f t="shared" si="2"/>
        <v>0</v>
      </c>
      <c r="X24" s="32">
        <f t="shared" si="2"/>
        <v>12.48</v>
      </c>
      <c r="Y24" s="32">
        <f t="shared" si="2"/>
        <v>99.521999999999991</v>
      </c>
      <c r="Z24" s="32">
        <f t="shared" si="2"/>
        <v>375.37920000000003</v>
      </c>
      <c r="AA24" s="32">
        <f t="shared" si="2"/>
        <v>0</v>
      </c>
      <c r="AB24" s="32">
        <f t="shared" si="2"/>
        <v>117.59670000000001</v>
      </c>
      <c r="AC24" s="32">
        <f t="shared" si="2"/>
        <v>126.35760000000002</v>
      </c>
      <c r="AD24" s="32">
        <f t="shared" si="2"/>
        <v>0</v>
      </c>
      <c r="AE24" s="32">
        <f t="shared" si="2"/>
        <v>0</v>
      </c>
      <c r="AF24" s="32">
        <f t="shared" si="2"/>
        <v>285.73999999999995</v>
      </c>
      <c r="AG24" s="32">
        <f t="shared" si="2"/>
        <v>270.084</v>
      </c>
      <c r="AH24" s="32">
        <f t="shared" si="2"/>
        <v>0</v>
      </c>
      <c r="AI24" s="32">
        <f t="shared" si="2"/>
        <v>0</v>
      </c>
      <c r="AJ24" s="32">
        <f t="shared" si="2"/>
        <v>2203.7600000000002</v>
      </c>
    </row>
    <row r="25" spans="1:37" ht="20.100000000000001" customHeight="1" x14ac:dyDescent="0.25">
      <c r="A25" s="24"/>
      <c r="B25" s="25"/>
      <c r="C25" s="33" t="s">
        <v>11</v>
      </c>
      <c r="D25" s="124">
        <f>SUM(D24:AJ24)</f>
        <v>7446.7390500000001</v>
      </c>
      <c r="E25" s="124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5">
        <f>D25/D27</f>
        <v>130.64454473684211</v>
      </c>
      <c r="E26" s="125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9" t="s">
        <v>0</v>
      </c>
      <c r="P27" s="129"/>
      <c r="Q27" s="36"/>
      <c r="R27" s="129" t="s">
        <v>12</v>
      </c>
      <c r="S27" s="129"/>
      <c r="T27" s="129"/>
      <c r="U27" s="129"/>
      <c r="V27" s="129"/>
      <c r="W27" s="36"/>
      <c r="X27" s="36"/>
      <c r="Y27" s="36"/>
      <c r="Z27" s="36"/>
      <c r="AA27" s="36"/>
      <c r="AB27" s="130" t="s">
        <v>0</v>
      </c>
      <c r="AC27" s="130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3"/>
      <c r="AF28" s="123"/>
      <c r="AG28" s="123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2"/>
      <c r="B1" s="17"/>
      <c r="C1" s="132" t="s">
        <v>3</v>
      </c>
      <c r="D1" s="126" t="s">
        <v>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38.25" customHeight="1" x14ac:dyDescent="0.25">
      <c r="A2" s="133"/>
      <c r="B2" s="18"/>
      <c r="C2" s="133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63</v>
      </c>
      <c r="AF2" s="117" t="s">
        <v>49</v>
      </c>
      <c r="AG2" s="117" t="s">
        <v>54</v>
      </c>
      <c r="AH2" s="117" t="s">
        <v>48</v>
      </c>
      <c r="AI2" s="117" t="s">
        <v>52</v>
      </c>
      <c r="AJ2" s="117"/>
    </row>
    <row r="3" spans="1:36" x14ac:dyDescent="0.25">
      <c r="A3" s="134" t="s">
        <v>50</v>
      </c>
      <c r="B3" s="21">
        <v>0.18</v>
      </c>
      <c r="C3" s="106" t="s">
        <v>61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4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4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4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4"/>
      <c r="B7" s="21">
        <v>2.5000000000000001E-2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2.5000000000000001E-2</v>
      </c>
      <c r="AF7" s="102"/>
      <c r="AG7" s="102"/>
      <c r="AH7" s="102"/>
      <c r="AI7" s="102"/>
      <c r="AJ7" s="102"/>
    </row>
    <row r="8" spans="1:36" x14ac:dyDescent="0.25">
      <c r="A8" s="131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1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1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1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1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1"/>
      <c r="B13" s="21">
        <v>0.15</v>
      </c>
      <c r="C13" s="107" t="s">
        <v>70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1"/>
      <c r="B14" s="21">
        <v>0.09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0.14799999999999999</v>
      </c>
      <c r="AJ14" s="102"/>
    </row>
    <row r="15" spans="1:36" x14ac:dyDescent="0.25">
      <c r="A15" s="131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1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1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1" t="s">
        <v>2</v>
      </c>
      <c r="B18" s="21">
        <v>0.08</v>
      </c>
      <c r="C18" s="107" t="s">
        <v>67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6" x14ac:dyDescent="0.25">
      <c r="A19" s="131"/>
      <c r="B19" s="21">
        <v>0.2</v>
      </c>
      <c r="C19" s="107" t="s">
        <v>45</v>
      </c>
      <c r="D19" s="16"/>
      <c r="E19" s="16">
        <v>0.01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0.02</v>
      </c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1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0.26999999999999996</v>
      </c>
      <c r="E21" s="110">
        <f t="shared" ref="E21:AJ21" si="0">SUM(E3:E20)</f>
        <v>3.9E-2</v>
      </c>
      <c r="F21" s="110">
        <f t="shared" si="0"/>
        <v>1.8000000000000002E-2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0.21000000000000002</v>
      </c>
      <c r="M21" s="110">
        <f t="shared" si="0"/>
        <v>2.4999999999999998E-2</v>
      </c>
      <c r="N21" s="110">
        <f t="shared" si="0"/>
        <v>7.9000000000000001E-2</v>
      </c>
      <c r="O21" s="110">
        <f t="shared" si="0"/>
        <v>0.03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4.4999999999999998E-2</v>
      </c>
      <c r="Z21" s="110">
        <f t="shared" si="0"/>
        <v>0.01</v>
      </c>
      <c r="AA21" s="110">
        <f t="shared" si="0"/>
        <v>0</v>
      </c>
      <c r="AB21" s="110">
        <f t="shared" si="0"/>
        <v>1.3000000000000001E-2</v>
      </c>
      <c r="AC21" s="110">
        <f t="shared" si="0"/>
        <v>0.02</v>
      </c>
      <c r="AD21" s="110">
        <f t="shared" si="0"/>
        <v>0</v>
      </c>
      <c r="AE21" s="110">
        <f t="shared" si="0"/>
        <v>2.5000000000000001E-2</v>
      </c>
      <c r="AF21" s="110">
        <f t="shared" si="0"/>
        <v>0.04</v>
      </c>
      <c r="AG21" s="110">
        <f t="shared" si="0"/>
        <v>0</v>
      </c>
      <c r="AH21" s="110">
        <f t="shared" si="0"/>
        <v>0</v>
      </c>
      <c r="AI21" s="110">
        <f t="shared" si="0"/>
        <v>0.14799999999999999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0.26999999999999996</v>
      </c>
      <c r="E22" s="112">
        <f>E21*$D27</f>
        <v>3.9E-2</v>
      </c>
      <c r="F22" s="112">
        <f>F21*$D27</f>
        <v>1.8000000000000002E-2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0.21000000000000002</v>
      </c>
      <c r="M22" s="112">
        <f t="shared" si="1"/>
        <v>2.4999999999999998E-2</v>
      </c>
      <c r="N22" s="112">
        <f t="shared" si="1"/>
        <v>7.9000000000000001E-2</v>
      </c>
      <c r="O22" s="112">
        <f t="shared" si="1"/>
        <v>0.03</v>
      </c>
      <c r="P22" s="112">
        <f>P21*$D27</f>
        <v>0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4.4999999999999998E-2</v>
      </c>
      <c r="Z22" s="112">
        <f>Z21*D27</f>
        <v>0.01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0.02</v>
      </c>
      <c r="AD22" s="112">
        <f t="shared" si="2"/>
        <v>0</v>
      </c>
      <c r="AE22" s="112">
        <f t="shared" si="2"/>
        <v>2.5000000000000001E-2</v>
      </c>
      <c r="AF22" s="112">
        <f t="shared" si="2"/>
        <v>0.04</v>
      </c>
      <c r="AG22" s="118">
        <f t="shared" si="2"/>
        <v>0</v>
      </c>
      <c r="AH22" s="112">
        <f t="shared" si="2"/>
        <v>0</v>
      </c>
      <c r="AI22" s="112">
        <f t="shared" si="2"/>
        <v>0.14799999999999999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97.6</v>
      </c>
      <c r="K23" s="115">
        <v>275.7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498.5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248.8</v>
      </c>
      <c r="W23" s="115">
        <v>126.3</v>
      </c>
      <c r="X23" s="115">
        <v>110.09</v>
      </c>
      <c r="Y23" s="115">
        <v>33.4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201.4</v>
      </c>
      <c r="AF23" s="55">
        <v>126.8</v>
      </c>
      <c r="AG23" s="55">
        <v>94.2</v>
      </c>
      <c r="AH23" s="55">
        <v>331.5</v>
      </c>
      <c r="AI23" s="55">
        <v>211.9</v>
      </c>
      <c r="AJ23" s="55">
        <v>211.2</v>
      </c>
    </row>
    <row r="24" spans="1:36" x14ac:dyDescent="0.25">
      <c r="A24" s="24"/>
      <c r="B24" s="25"/>
      <c r="C24" s="31" t="s">
        <v>5</v>
      </c>
      <c r="D24" s="116">
        <f>D22*D23</f>
        <v>25.973999999999997</v>
      </c>
      <c r="E24" s="116">
        <f t="shared" ref="E24:AJ24" si="3">E22*E23</f>
        <v>2.6831999999999998</v>
      </c>
      <c r="F24" s="116">
        <f t="shared" si="3"/>
        <v>13.201200000000002</v>
      </c>
      <c r="G24" s="116">
        <f t="shared" si="3"/>
        <v>1.0341000000000002</v>
      </c>
      <c r="H24" s="116">
        <f t="shared" si="3"/>
        <v>5</v>
      </c>
      <c r="I24" s="116">
        <f t="shared" si="3"/>
        <v>2.1330499999999999</v>
      </c>
      <c r="J24" s="116">
        <f t="shared" si="3"/>
        <v>2.7328000000000001</v>
      </c>
      <c r="K24" s="116">
        <f t="shared" si="3"/>
        <v>0.5514</v>
      </c>
      <c r="L24" s="116">
        <f t="shared" si="3"/>
        <v>7.7070000000000016</v>
      </c>
      <c r="M24" s="116">
        <f t="shared" si="3"/>
        <v>0.91249999999999998</v>
      </c>
      <c r="N24" s="116">
        <f t="shared" si="3"/>
        <v>3.1678999999999999</v>
      </c>
      <c r="O24" s="116">
        <f t="shared" si="3"/>
        <v>1.0860000000000001</v>
      </c>
      <c r="P24" s="119">
        <f t="shared" si="3"/>
        <v>0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2.488</v>
      </c>
      <c r="W24" s="116">
        <f t="shared" si="3"/>
        <v>0</v>
      </c>
      <c r="X24" s="116">
        <f t="shared" si="3"/>
        <v>0</v>
      </c>
      <c r="Y24" s="116">
        <f t="shared" si="3"/>
        <v>1.5029999999999999</v>
      </c>
      <c r="Z24" s="116">
        <f t="shared" si="3"/>
        <v>5.4879999999999995</v>
      </c>
      <c r="AA24" s="116">
        <f t="shared" si="3"/>
        <v>0</v>
      </c>
      <c r="AB24" s="116">
        <f t="shared" si="3"/>
        <v>1.9890000000000001</v>
      </c>
      <c r="AC24" s="116">
        <f t="shared" si="3"/>
        <v>2.5720000000000001</v>
      </c>
      <c r="AD24" s="116">
        <f t="shared" si="3"/>
        <v>0</v>
      </c>
      <c r="AE24" s="116">
        <f t="shared" si="3"/>
        <v>5.0350000000000001</v>
      </c>
      <c r="AF24" s="116">
        <f t="shared" si="3"/>
        <v>5.0720000000000001</v>
      </c>
      <c r="AG24" s="116">
        <f t="shared" si="3"/>
        <v>0</v>
      </c>
      <c r="AH24" s="116">
        <f t="shared" si="3"/>
        <v>0</v>
      </c>
      <c r="AI24" s="116">
        <f t="shared" si="3"/>
        <v>31.3612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4">
        <f>SUM(D24:AJ24)</f>
        <v>132.37535</v>
      </c>
      <c r="E25" s="124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5">
        <f>D25/D27</f>
        <v>132.37535</v>
      </c>
      <c r="E26" s="125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9" t="s">
        <v>0</v>
      </c>
      <c r="P27" s="129"/>
      <c r="Q27" s="36"/>
      <c r="R27" s="129" t="s">
        <v>12</v>
      </c>
      <c r="S27" s="129"/>
      <c r="T27" s="129"/>
      <c r="U27" s="129"/>
      <c r="V27" s="129"/>
      <c r="W27" s="36"/>
      <c r="X27" s="36"/>
      <c r="Y27" s="36"/>
      <c r="Z27" s="36"/>
      <c r="AA27" s="36"/>
      <c r="AB27" s="130" t="s">
        <v>0</v>
      </c>
      <c r="AC27" s="130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3"/>
      <c r="AF28" s="123"/>
      <c r="AG28" s="123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tabSelected="1"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1"/>
      <c r="B1" s="143"/>
      <c r="C1" s="145" t="s">
        <v>7</v>
      </c>
      <c r="D1" s="146" t="s">
        <v>7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7"/>
    </row>
    <row r="2" spans="1:67" ht="44.25" customHeight="1" x14ac:dyDescent="0.25">
      <c r="A2" s="142"/>
      <c r="B2" s="144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68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63</v>
      </c>
      <c r="AF2" s="91" t="s">
        <v>54</v>
      </c>
      <c r="AG2" s="91" t="s">
        <v>48</v>
      </c>
      <c r="AH2" s="91" t="s">
        <v>52</v>
      </c>
      <c r="AI2" s="91" t="s">
        <v>57</v>
      </c>
      <c r="AJ2" s="91" t="s">
        <v>49</v>
      </c>
    </row>
    <row r="3" spans="1:67" ht="15" customHeight="1" x14ac:dyDescent="0.25">
      <c r="A3" s="148" t="s">
        <v>50</v>
      </c>
      <c r="B3" s="55">
        <v>0.13</v>
      </c>
      <c r="C3" t="s">
        <v>61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9"/>
      <c r="B4" s="55">
        <v>0.15</v>
      </c>
      <c r="C4" s="108" t="s">
        <v>62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9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9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0"/>
      <c r="B7" s="55">
        <v>1.4999999999999999E-2</v>
      </c>
      <c r="C7" s="108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1.4999999999999999E-2</v>
      </c>
      <c r="AF7" s="102"/>
      <c r="AG7" s="102"/>
      <c r="AH7" s="102"/>
      <c r="AI7" s="102"/>
      <c r="AJ7" s="102"/>
    </row>
    <row r="8" spans="1:67" ht="15" customHeight="1" x14ac:dyDescent="0.25">
      <c r="A8" s="135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36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7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5" t="s">
        <v>1</v>
      </c>
      <c r="B11" s="55">
        <v>0.04</v>
      </c>
      <c r="C11" s="108" t="s">
        <v>55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36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6.0000000000000001E-3</v>
      </c>
      <c r="N12" s="16">
        <v>0.01</v>
      </c>
      <c r="O12" s="16">
        <v>0.02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4.0000000000000001E-3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36"/>
      <c r="B13" s="55">
        <v>0.12</v>
      </c>
      <c r="C13" s="108" t="s">
        <v>65</v>
      </c>
      <c r="D13" s="16">
        <v>0.02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0.13900000000000001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36"/>
      <c r="B14" s="55">
        <v>7.0000000000000007E-2</v>
      </c>
      <c r="C14" s="108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0.115</v>
      </c>
      <c r="AI14" s="102"/>
      <c r="AJ14" s="102"/>
    </row>
    <row r="15" spans="1:67" ht="15" customHeight="1" x14ac:dyDescent="0.25">
      <c r="A15" s="136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36"/>
      <c r="B16" s="55">
        <v>0.16</v>
      </c>
      <c r="C16" s="108" t="s">
        <v>53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7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5" t="s">
        <v>2</v>
      </c>
      <c r="B18" s="55">
        <v>6.5000000000000002E-2</v>
      </c>
      <c r="C18" s="108" t="s">
        <v>67</v>
      </c>
      <c r="D18" s="16">
        <v>0.02</v>
      </c>
      <c r="E18" s="16">
        <v>3.0000000000000001E-3</v>
      </c>
      <c r="F18" s="16">
        <v>3.0000000000000001E-3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0.04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>
        <v>0.03</v>
      </c>
    </row>
    <row r="19" spans="1:36" ht="15" customHeight="1" x14ac:dyDescent="0.25">
      <c r="A19" s="136"/>
      <c r="B19" s="55">
        <v>0.15</v>
      </c>
      <c r="C19" s="108" t="s">
        <v>45</v>
      </c>
      <c r="D19" s="16"/>
      <c r="E19" s="16">
        <v>8.0000000000000002E-3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>
        <v>0.02</v>
      </c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7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0.19199999999999998</v>
      </c>
      <c r="E21" s="92">
        <f t="shared" ref="E21:AJ21" si="0">SUM(E3:E20)</f>
        <v>3.1E-2</v>
      </c>
      <c r="F21" s="92">
        <f t="shared" si="0"/>
        <v>1.4999999999999999E-2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0.16900000000000001</v>
      </c>
      <c r="M21" s="92">
        <f t="shared" si="0"/>
        <v>1.6E-2</v>
      </c>
      <c r="N21" s="92">
        <f t="shared" si="0"/>
        <v>5.3000000000000005E-2</v>
      </c>
      <c r="O21" s="92">
        <f t="shared" si="0"/>
        <v>0.02</v>
      </c>
      <c r="P21" s="92">
        <f t="shared" si="0"/>
        <v>0</v>
      </c>
      <c r="Q21" s="92">
        <f t="shared" si="0"/>
        <v>0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0.04</v>
      </c>
      <c r="Y21" s="92">
        <f t="shared" si="0"/>
        <v>0.01</v>
      </c>
      <c r="Z21" s="92">
        <f t="shared" si="0"/>
        <v>0</v>
      </c>
      <c r="AA21" s="92">
        <f t="shared" si="0"/>
        <v>0.02</v>
      </c>
      <c r="AB21" s="92">
        <f t="shared" si="0"/>
        <v>9.0000000000000011E-3</v>
      </c>
      <c r="AC21" s="92">
        <f t="shared" si="0"/>
        <v>0</v>
      </c>
      <c r="AD21" s="92">
        <f t="shared" si="0"/>
        <v>0</v>
      </c>
      <c r="AE21" s="92">
        <f t="shared" si="0"/>
        <v>1.4999999999999999E-2</v>
      </c>
      <c r="AF21" s="92">
        <f t="shared" si="0"/>
        <v>0</v>
      </c>
      <c r="AG21" s="92">
        <f t="shared" si="0"/>
        <v>0</v>
      </c>
      <c r="AH21" s="92">
        <f t="shared" si="0"/>
        <v>0.115</v>
      </c>
      <c r="AI21" s="92">
        <f t="shared" si="0"/>
        <v>0</v>
      </c>
      <c r="AJ21" s="92">
        <f t="shared" si="0"/>
        <v>0.03</v>
      </c>
    </row>
    <row r="22" spans="1:36" ht="15" customHeight="1" x14ac:dyDescent="0.25">
      <c r="A22" s="13"/>
      <c r="B22" s="56"/>
      <c r="C22" s="62" t="s">
        <v>9</v>
      </c>
      <c r="D22" s="93">
        <f>D21*$D27</f>
        <v>2.4959999999999996</v>
      </c>
      <c r="E22" s="93">
        <f>E21*$D27</f>
        <v>0.40300000000000002</v>
      </c>
      <c r="F22" s="93">
        <f>F21*$D27</f>
        <v>0.19500000000000001</v>
      </c>
      <c r="G22" s="93">
        <f t="shared" ref="G22:Q22" si="1">G21*$D27</f>
        <v>9.0999999999999998E-2</v>
      </c>
      <c r="H22" s="93">
        <f>H21*$D27</f>
        <v>0.51999999999999991</v>
      </c>
      <c r="I22" s="93">
        <f>I21*$D27</f>
        <v>0.39</v>
      </c>
      <c r="J22" s="93">
        <f t="shared" si="1"/>
        <v>0.26</v>
      </c>
      <c r="K22" s="94">
        <f>K21*$D27</f>
        <v>2.6000000000000002E-2</v>
      </c>
      <c r="L22" s="93">
        <f t="shared" si="1"/>
        <v>2.1970000000000001</v>
      </c>
      <c r="M22" s="93">
        <f t="shared" si="1"/>
        <v>0.20800000000000002</v>
      </c>
      <c r="N22" s="93">
        <f t="shared" si="1"/>
        <v>0.68900000000000006</v>
      </c>
      <c r="O22" s="93">
        <f t="shared" si="1"/>
        <v>0.26</v>
      </c>
      <c r="P22" s="93">
        <f>P21*$D27</f>
        <v>0</v>
      </c>
      <c r="Q22" s="93">
        <f t="shared" si="1"/>
        <v>0</v>
      </c>
      <c r="R22" s="93">
        <f>R21*$D27</f>
        <v>7.8E-2</v>
      </c>
      <c r="S22" s="95">
        <f>S21*$D27</f>
        <v>2.6</v>
      </c>
      <c r="T22" s="96">
        <f>T21*$D27</f>
        <v>0</v>
      </c>
      <c r="U22" s="97">
        <f>U21*D27</f>
        <v>2.6000000000000002E-2</v>
      </c>
      <c r="V22" s="97">
        <f t="shared" ref="V22:AA22" si="2">V21*$D27</f>
        <v>0.10400000000000001</v>
      </c>
      <c r="W22" s="93">
        <f t="shared" si="2"/>
        <v>0</v>
      </c>
      <c r="X22" s="93">
        <f t="shared" si="2"/>
        <v>0.52</v>
      </c>
      <c r="Y22" s="93">
        <f t="shared" si="2"/>
        <v>0.13</v>
      </c>
      <c r="Z22" s="93">
        <f t="shared" si="2"/>
        <v>0</v>
      </c>
      <c r="AA22" s="93">
        <f t="shared" si="2"/>
        <v>0.26</v>
      </c>
      <c r="AB22" s="93">
        <f t="shared" ref="AB22:AD22" si="3">AB21*$D27</f>
        <v>0.11700000000000002</v>
      </c>
      <c r="AC22" s="93">
        <f t="shared" si="3"/>
        <v>0</v>
      </c>
      <c r="AD22" s="93">
        <f t="shared" si="3"/>
        <v>0</v>
      </c>
      <c r="AE22" s="93">
        <f t="shared" ref="AE22" si="4">AE21*$D27</f>
        <v>0.19500000000000001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1.4950000000000001</v>
      </c>
      <c r="AI22" s="93">
        <f t="shared" ref="AI22" si="8">AI21*$D27</f>
        <v>0</v>
      </c>
      <c r="AJ22" s="93">
        <f t="shared" ref="AJ22" si="9">AJ21*$D27</f>
        <v>0.39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7068.8</v>
      </c>
      <c r="F23" s="66">
        <v>733.4</v>
      </c>
      <c r="G23" s="66">
        <v>114.9</v>
      </c>
      <c r="H23" s="66">
        <v>100</v>
      </c>
      <c r="I23" s="66">
        <v>57.65</v>
      </c>
      <c r="J23" s="66">
        <v>97.6</v>
      </c>
      <c r="K23" s="66">
        <v>275.7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498.5</v>
      </c>
      <c r="Q23" s="66">
        <v>38</v>
      </c>
      <c r="R23" s="77">
        <v>139.5</v>
      </c>
      <c r="S23" s="69">
        <v>9.5</v>
      </c>
      <c r="T23" s="72">
        <v>554.6</v>
      </c>
      <c r="U23" s="75">
        <v>13.3</v>
      </c>
      <c r="V23" s="66">
        <v>248.8</v>
      </c>
      <c r="W23" s="66">
        <v>126.3</v>
      </c>
      <c r="X23" s="66">
        <v>38.799999999999997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198.3</v>
      </c>
      <c r="AD23" s="66">
        <v>205.5</v>
      </c>
      <c r="AE23" s="103">
        <v>204.1</v>
      </c>
      <c r="AF23" s="99">
        <v>94.2</v>
      </c>
      <c r="AG23" s="99">
        <v>331.5</v>
      </c>
      <c r="AH23" s="99">
        <v>211.9</v>
      </c>
      <c r="AI23" s="99">
        <v>61.3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240.11519999999996</v>
      </c>
      <c r="E24" s="98">
        <f t="shared" ref="E24:AJ24" si="10">E22*E23</f>
        <v>2848.7264000000005</v>
      </c>
      <c r="F24" s="98">
        <f t="shared" si="10"/>
        <v>143.01300000000001</v>
      </c>
      <c r="G24" s="98">
        <f t="shared" si="10"/>
        <v>10.4559</v>
      </c>
      <c r="H24" s="98">
        <f t="shared" si="10"/>
        <v>51.999999999999993</v>
      </c>
      <c r="I24" s="98">
        <f t="shared" si="10"/>
        <v>22.483499999999999</v>
      </c>
      <c r="J24" s="98">
        <f t="shared" si="10"/>
        <v>25.375999999999998</v>
      </c>
      <c r="K24" s="98">
        <f t="shared" si="10"/>
        <v>7.1682000000000006</v>
      </c>
      <c r="L24" s="98">
        <f t="shared" si="10"/>
        <v>80.629900000000006</v>
      </c>
      <c r="M24" s="98">
        <f t="shared" si="10"/>
        <v>7.5920000000000005</v>
      </c>
      <c r="N24" s="98">
        <f t="shared" si="10"/>
        <v>27.628900000000002</v>
      </c>
      <c r="O24" s="98">
        <f t="shared" si="10"/>
        <v>9.4120000000000008</v>
      </c>
      <c r="P24" s="98">
        <f t="shared" si="10"/>
        <v>0</v>
      </c>
      <c r="Q24" s="98">
        <f t="shared" si="10"/>
        <v>0</v>
      </c>
      <c r="R24" s="98">
        <f t="shared" si="10"/>
        <v>10.881</v>
      </c>
      <c r="S24" s="98">
        <f t="shared" si="10"/>
        <v>24.7</v>
      </c>
      <c r="T24" s="98">
        <f t="shared" si="10"/>
        <v>0</v>
      </c>
      <c r="U24" s="98">
        <f t="shared" si="10"/>
        <v>0.34580000000000005</v>
      </c>
      <c r="V24" s="98">
        <f t="shared" si="10"/>
        <v>25.875200000000003</v>
      </c>
      <c r="W24" s="98">
        <f t="shared" si="10"/>
        <v>0</v>
      </c>
      <c r="X24" s="98">
        <f t="shared" si="10"/>
        <v>20.175999999999998</v>
      </c>
      <c r="Y24" s="98">
        <f t="shared" si="10"/>
        <v>71.343999999999994</v>
      </c>
      <c r="Z24" s="98">
        <f t="shared" si="10"/>
        <v>0</v>
      </c>
      <c r="AA24" s="98">
        <f t="shared" si="10"/>
        <v>33.904000000000003</v>
      </c>
      <c r="AB24" s="98">
        <f t="shared" si="10"/>
        <v>17.982900000000001</v>
      </c>
      <c r="AC24" s="98">
        <f t="shared" si="10"/>
        <v>0</v>
      </c>
      <c r="AD24" s="98">
        <f t="shared" si="10"/>
        <v>0</v>
      </c>
      <c r="AE24" s="98">
        <f t="shared" si="10"/>
        <v>39.799500000000002</v>
      </c>
      <c r="AF24" s="98">
        <f t="shared" si="10"/>
        <v>0</v>
      </c>
      <c r="AG24" s="98">
        <f t="shared" si="10"/>
        <v>0</v>
      </c>
      <c r="AH24" s="98">
        <f t="shared" si="10"/>
        <v>316.79050000000001</v>
      </c>
      <c r="AI24" s="98">
        <f t="shared" si="10"/>
        <v>0</v>
      </c>
      <c r="AJ24" s="98">
        <f t="shared" si="10"/>
        <v>49.451999999999998</v>
      </c>
    </row>
    <row r="25" spans="1:36" ht="15" customHeight="1" x14ac:dyDescent="0.25">
      <c r="A25" s="13"/>
      <c r="B25" s="81"/>
      <c r="C25" s="80" t="s">
        <v>11</v>
      </c>
      <c r="D25" s="138">
        <f>SUM(D24:AJ24)</f>
        <v>4085.8519000000006</v>
      </c>
      <c r="E25" s="138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39">
        <f>D25/D27</f>
        <v>314.29630000000003</v>
      </c>
      <c r="E26" s="139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0" t="s">
        <v>16</v>
      </c>
      <c r="M28" s="140"/>
      <c r="N28" s="140"/>
      <c r="O28" s="140"/>
      <c r="P28" s="140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29" t="s">
        <v>0</v>
      </c>
      <c r="E29" s="129"/>
      <c r="F29" s="36"/>
      <c r="G29" s="129" t="s">
        <v>12</v>
      </c>
      <c r="H29" s="129"/>
      <c r="I29" s="129"/>
      <c r="J29" s="129"/>
      <c r="K29" s="129"/>
      <c r="L29" s="36"/>
      <c r="M29" s="36"/>
      <c r="N29" s="36"/>
      <c r="O29" s="36"/>
      <c r="P29" s="36"/>
      <c r="Q29" s="130" t="s">
        <v>0</v>
      </c>
      <c r="R29" s="130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3"/>
      <c r="U30" s="123"/>
      <c r="V30" s="123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2" t="s">
        <v>0</v>
      </c>
      <c r="E31" s="122"/>
      <c r="F31" s="9"/>
      <c r="G31" s="122" t="s">
        <v>12</v>
      </c>
      <c r="H31" s="122"/>
      <c r="I31" s="122"/>
      <c r="J31" s="122"/>
      <c r="K31" s="122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 СВО 3-7 лет</vt:lpstr>
      <vt:lpstr>1,5 до 3х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2024-10-08T06:02:06Z</cp:lastPrinted>
  <dcterms:created xsi:type="dcterms:W3CDTF">2014-07-11T13:42:12Z</dcterms:created>
  <dcterms:modified xsi:type="dcterms:W3CDTF">2024-10-08T07:49:51Z</dcterms:modified>
</cp:coreProperties>
</file>