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X24" i="15"/>
  <c r="AJ21" i="15"/>
  <c r="AJ22" i="15" s="1"/>
  <c r="AJ24" i="15" s="1"/>
  <c r="AI21" i="15"/>
  <c r="AH21" i="15"/>
  <c r="AH22" i="15" s="1"/>
  <c r="AH24" i="15" s="1"/>
  <c r="AG21" i="15"/>
  <c r="AG22" i="15" s="1"/>
  <c r="AG24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<sst xmlns="http://schemas.openxmlformats.org/spreadsheetml/2006/main" count="440" uniqueCount="76">
  <si>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</si>
  <si>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</si>
  <si>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</si>
  <si>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</si>
  <si>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</si>
  <si>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</si>
  <si>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</si>
  <si>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</si>
  <si>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</si>
  <si>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</si>
  <si>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</si>
  <si>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</si>
  <si>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</si>
  <si>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</si>
  <si>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</si>
  <si>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</si>
  <si>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</si>
  <si>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</si>
  <si>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</si>
  <si>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</si>
  <si>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</si>
  <si>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</si>
  <si>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</si>
  <si>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</si>
  <si>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</si>
  <si>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</si>
  <si>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</si>
  <si>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</si>
  <si>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</si>
  <si>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</si>
  <si>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</si>
  <si>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</si>
  <si>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</si>
  <si>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</si>
  <si>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</si>
  <si>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</si>
  <si>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</si>
  <si>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</si>
  <si>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</si>
  <si>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</si>
  <si>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</si>
  <si>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</si>
  <si>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</si>
  <si>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</si>
  <si>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</si>
  <si>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</si>
  <si>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</si>
  <si>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</si>
  <si>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</si>
  <si>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</si>
  <si>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</si>
  <si>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</si>
  <si>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</si>
  <si>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</si>
  <si>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</si>
  <si>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</si>
  <si>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</si>
  <si>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</si>
  <si>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</si>
  <si>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</si>
  <si>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крекер</t>
  </si>
  <si>
    <t>ряженка</t>
  </si>
  <si>
    <t>рыба св</t>
  </si>
  <si>
    <t>огур сол</t>
  </si>
  <si>
    <t>курица</t>
  </si>
  <si>
    <t>каша рис мол</t>
  </si>
  <si>
    <t>какао с молоком</t>
  </si>
  <si>
    <t>печенье</t>
  </si>
  <si>
    <t>икра свекольная</t>
  </si>
  <si>
    <t>суп овощ со смет</t>
  </si>
  <si>
    <t>картоф пюре</t>
  </si>
  <si>
    <t>рыба отв</t>
  </si>
  <si>
    <t>компот из сухофр</t>
  </si>
  <si>
    <t>пирог с капустой</t>
  </si>
  <si>
    <t>какао</t>
  </si>
  <si>
    <t>како с морлоком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</si>
</sst>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tabSelected="1" view="pageBreakPreview" zoomScale="80" zoomScaleNormal="80" zoomScaleSheetLayoutView="80" workbookViewId="0">
      <selection activeCell="J11" sqref="J11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74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64</v>
      </c>
      <c r="AF2" s="104" t="s">
        <v>67</v>
      </c>
      <c r="AG2" s="104" t="s">
        <v>62</v>
      </c>
      <c r="AH2" s="104" t="s">
        <v>52</v>
      </c>
      <c r="AI2" s="104" t="s">
        <v>56</v>
      </c>
      <c r="AJ2" s="104"/>
    </row>
    <row r="3" spans="1:36" ht="15" customHeight="1" x14ac:dyDescent="0.25">
      <c r="A3" s="156" t="s">
        <v>54</v>
      </c>
      <c r="B3" s="22">
        <v>0.18</v>
      </c>
      <c r="C3" s="124" t="s">
        <v>65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56"/>
      <c r="B4" s="22">
        <v>0.18</v>
      </c>
      <c r="C4" s="125" t="s">
        <v>66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56"/>
      <c r="B6" s="22">
        <v>1.2E-2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1.2E-2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56"/>
      <c r="B7" s="22">
        <v>2.5000000000000001E-2</v>
      </c>
      <c r="C7" s="125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51"/>
      <c r="Y7" s="17"/>
      <c r="Z7" s="17"/>
      <c r="AA7" s="17"/>
      <c r="AB7" s="17"/>
      <c r="AC7" s="17"/>
      <c r="AD7" s="17"/>
      <c r="AE7" s="115"/>
      <c r="AF7" s="115">
        <v>2.5000000000000001E-2</v>
      </c>
      <c r="AG7" s="115"/>
      <c r="AH7" s="115"/>
      <c r="AI7" s="115"/>
      <c r="AJ7" s="115"/>
    </row>
    <row r="8" spans="1:36" ht="15" customHeight="1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0.04</v>
      </c>
      <c r="M12" s="17">
        <v>8.9999999999999993E-3</v>
      </c>
      <c r="N12" s="17">
        <v>1.4999999999999999E-2</v>
      </c>
      <c r="O12" s="17">
        <v>0.03</v>
      </c>
      <c r="P12" s="17"/>
      <c r="Q12" s="17"/>
      <c r="R12" s="17"/>
      <c r="S12" s="53"/>
      <c r="T12" s="24"/>
      <c r="U12" s="17">
        <v>5.0000000000000001E-3</v>
      </c>
      <c r="V12" s="17">
        <v>8.0000000000000002E-3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ht="15" customHeight="1" x14ac:dyDescent="0.25">
      <c r="A13" s="153"/>
      <c r="B13" s="22">
        <v>0.15</v>
      </c>
      <c r="C13" s="125" t="s">
        <v>70</v>
      </c>
      <c r="D13" s="17">
        <v>3.1E-2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0.17100000000000001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53"/>
      <c r="B14" s="22">
        <v>0.09</v>
      </c>
      <c r="C14" s="125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3.0000000000000001E-3</v>
      </c>
      <c r="N14" s="17">
        <v>4.0000000000000001E-3</v>
      </c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/>
      <c r="AG14" s="115">
        <v>0.14799999999999999</v>
      </c>
      <c r="AH14" s="115"/>
      <c r="AI14" s="115"/>
      <c r="AJ14" s="115"/>
    </row>
    <row r="15" spans="1:36" ht="15" customHeight="1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53"/>
      <c r="B16" s="22">
        <v>0.18</v>
      </c>
      <c r="C16" s="125" t="s">
        <v>72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3" t="s">
        <v>2</v>
      </c>
      <c r="B18" s="22">
        <v>0.09</v>
      </c>
      <c r="C18" s="125" t="s">
        <v>73</v>
      </c>
      <c r="D18" s="17">
        <v>1.7999999999999999E-2</v>
      </c>
      <c r="E18" s="17">
        <v>2E-3</v>
      </c>
      <c r="F18" s="17">
        <v>4.0000000000000001E-3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>
        <v>7.5999999999999998E-2</v>
      </c>
      <c r="P18" s="17"/>
      <c r="Q18" s="17"/>
      <c r="R18" s="17"/>
      <c r="S18" s="53">
        <v>0.33</v>
      </c>
      <c r="T18" s="24"/>
      <c r="U18" s="17"/>
      <c r="V18" s="17"/>
      <c r="W18" s="17"/>
      <c r="X18" s="51">
        <v>1E-3</v>
      </c>
      <c r="Y18" s="17">
        <v>0.03</v>
      </c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3"/>
      <c r="B19" s="22">
        <v>0.18</v>
      </c>
      <c r="C19" s="125" t="s">
        <v>47</v>
      </c>
      <c r="D19" s="17"/>
      <c r="E19" s="17">
        <v>0.01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>
        <v>2.3E-2</v>
      </c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0.27500000000000002</v>
      </c>
      <c r="E21" s="29">
        <f t="shared" ref="E21:AJ21" si="0">SUM(E3:E20)</f>
        <v>3.6000000000000004E-2</v>
      </c>
      <c r="F21" s="29">
        <f t="shared" si="0"/>
        <v>1.9000000000000003E-2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0.21100000000000002</v>
      </c>
      <c r="M21" s="29">
        <f t="shared" si="0"/>
        <v>2.4999999999999998E-2</v>
      </c>
      <c r="N21" s="29">
        <f t="shared" si="0"/>
        <v>1.9E-2</v>
      </c>
      <c r="O21" s="29">
        <f t="shared" si="0"/>
        <v>0.106</v>
      </c>
      <c r="P21" s="29">
        <f t="shared" si="0"/>
        <v>0</v>
      </c>
      <c r="Q21" s="29">
        <f t="shared" si="0"/>
        <v>0.06</v>
      </c>
      <c r="R21" s="29">
        <f t="shared" si="0"/>
        <v>8.0000000000000002E-3</v>
      </c>
      <c r="S21" s="29">
        <f t="shared" si="0"/>
        <v>0.33</v>
      </c>
      <c r="T21" s="29">
        <f t="shared" si="0"/>
        <v>0</v>
      </c>
      <c r="U21" s="29">
        <f t="shared" si="0"/>
        <v>5.0000000000000001E-3</v>
      </c>
      <c r="V21" s="29">
        <f t="shared" si="0"/>
        <v>8.0000000000000002E-3</v>
      </c>
      <c r="W21" s="29">
        <f t="shared" si="0"/>
        <v>0</v>
      </c>
      <c r="X21" s="29">
        <f t="shared" si="0"/>
        <v>1E-3</v>
      </c>
      <c r="Y21" s="29">
        <f t="shared" si="0"/>
        <v>0.03</v>
      </c>
      <c r="Z21" s="29">
        <f t="shared" si="0"/>
        <v>1.2E-2</v>
      </c>
      <c r="AA21" s="29">
        <f t="shared" si="0"/>
        <v>0</v>
      </c>
      <c r="AB21" s="29">
        <f t="shared" si="0"/>
        <v>1.3000000000000001E-2</v>
      </c>
      <c r="AC21" s="29">
        <f t="shared" si="0"/>
        <v>2.3E-2</v>
      </c>
      <c r="AD21" s="29">
        <f t="shared" si="0"/>
        <v>0</v>
      </c>
      <c r="AE21" s="29">
        <f t="shared" si="0"/>
        <v>0</v>
      </c>
      <c r="AF21" s="29">
        <f t="shared" si="0"/>
        <v>2.5000000000000001E-2</v>
      </c>
      <c r="AG21" s="29">
        <f t="shared" si="0"/>
        <v>0.14799999999999999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20.900000000000002</v>
      </c>
      <c r="E22" s="81">
        <f>E21*$D27</f>
        <v>2.7360000000000002</v>
      </c>
      <c r="F22" s="81">
        <f>F21*$D27</f>
        <v>1.4440000000000002</v>
      </c>
      <c r="G22" s="81">
        <f t="shared" ref="G22:U22" si="1">G21*$D27</f>
        <v>0.68400000000000005</v>
      </c>
      <c r="H22" s="81">
        <f>H21*$D27</f>
        <v>3.8000000000000003</v>
      </c>
      <c r="I22" s="81">
        <f>I21*$D27</f>
        <v>2.8119999999999998</v>
      </c>
      <c r="J22" s="81">
        <f>J21*$D27</f>
        <v>2.1280000000000001</v>
      </c>
      <c r="K22" s="81">
        <f>K21*$D27</f>
        <v>0.152</v>
      </c>
      <c r="L22" s="81">
        <f t="shared" si="1"/>
        <v>16.036000000000001</v>
      </c>
      <c r="M22" s="81">
        <f t="shared" si="1"/>
        <v>1.9</v>
      </c>
      <c r="N22" s="81">
        <f t="shared" si="1"/>
        <v>1.444</v>
      </c>
      <c r="O22" s="81">
        <f t="shared" si="1"/>
        <v>8.0559999999999992</v>
      </c>
      <c r="P22" s="81">
        <f>P21*$D27</f>
        <v>0</v>
      </c>
      <c r="Q22" s="81">
        <f t="shared" si="1"/>
        <v>4.5599999999999996</v>
      </c>
      <c r="R22" s="81">
        <f t="shared" si="1"/>
        <v>0.60799999999999998</v>
      </c>
      <c r="S22" s="49">
        <f>S21*$D27</f>
        <v>25.080000000000002</v>
      </c>
      <c r="T22" s="16">
        <f t="shared" si="1"/>
        <v>0</v>
      </c>
      <c r="U22" s="16">
        <f t="shared" si="1"/>
        <v>0.38</v>
      </c>
      <c r="V22" s="81">
        <f>V21*$D27</f>
        <v>0.60799999999999998</v>
      </c>
      <c r="W22" s="81">
        <f>W21*$D27</f>
        <v>0</v>
      </c>
      <c r="X22" s="16">
        <v>0.1</v>
      </c>
      <c r="Y22" s="81">
        <f>Y21*D27</f>
        <v>2.2799999999999998</v>
      </c>
      <c r="Z22" s="81">
        <f>Z21*D27</f>
        <v>0.91200000000000003</v>
      </c>
      <c r="AA22" s="81">
        <f>AA21*$D27</f>
        <v>0</v>
      </c>
      <c r="AB22" s="81">
        <f t="shared" ref="AB22:AE22" si="2">AB21*$D27</f>
        <v>0.9880000000000001</v>
      </c>
      <c r="AC22" s="81">
        <f t="shared" si="2"/>
        <v>1.748</v>
      </c>
      <c r="AD22" s="81">
        <f t="shared" si="2"/>
        <v>0</v>
      </c>
      <c r="AE22" s="81">
        <f t="shared" si="2"/>
        <v>0</v>
      </c>
      <c r="AF22" s="122">
        <v>2.0299999999999998</v>
      </c>
      <c r="AG22" s="118">
        <v>10.8</v>
      </c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113.8</v>
      </c>
      <c r="H23" s="33">
        <v>89.5</v>
      </c>
      <c r="I23" s="33">
        <v>51.9</v>
      </c>
      <c r="J23" s="33">
        <v>95.4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13.3</v>
      </c>
      <c r="V23" s="33">
        <v>240</v>
      </c>
      <c r="W23" s="33">
        <v>104.7</v>
      </c>
      <c r="X23" s="33">
        <v>118.2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196.5</v>
      </c>
      <c r="AF23" s="3">
        <v>189.9</v>
      </c>
      <c r="AG23" s="3">
        <v>205.7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1445.4440000000002</v>
      </c>
      <c r="E24" s="35">
        <f t="shared" ref="E24:AJ24" si="4">E22*E23</f>
        <v>189.33120000000002</v>
      </c>
      <c r="F24" s="35">
        <f t="shared" si="4"/>
        <v>974.26680000000022</v>
      </c>
      <c r="G24" s="35">
        <f t="shared" si="4"/>
        <v>77.839200000000005</v>
      </c>
      <c r="H24" s="35">
        <f t="shared" si="4"/>
        <v>340.1</v>
      </c>
      <c r="I24" s="35">
        <f t="shared" si="4"/>
        <v>145.94279999999998</v>
      </c>
      <c r="J24" s="35">
        <f t="shared" si="4"/>
        <v>203.01120000000003</v>
      </c>
      <c r="K24" s="35">
        <f t="shared" si="4"/>
        <v>40.644799999999996</v>
      </c>
      <c r="L24" s="35">
        <f t="shared" si="4"/>
        <v>323.92720000000003</v>
      </c>
      <c r="M24" s="35">
        <f t="shared" si="4"/>
        <v>64.599999999999994</v>
      </c>
      <c r="N24" s="35">
        <f t="shared" si="4"/>
        <v>45.197200000000002</v>
      </c>
      <c r="O24" s="35">
        <f t="shared" si="4"/>
        <v>276.32079999999996</v>
      </c>
      <c r="P24" s="35">
        <f t="shared" si="4"/>
        <v>0</v>
      </c>
      <c r="Q24" s="35">
        <f t="shared" si="4"/>
        <v>137.71199999999999</v>
      </c>
      <c r="R24" s="35">
        <f t="shared" si="4"/>
        <v>85.788799999999995</v>
      </c>
      <c r="S24" s="35">
        <f t="shared" si="4"/>
        <v>293.43599999999998</v>
      </c>
      <c r="T24" s="35">
        <f t="shared" si="4"/>
        <v>0</v>
      </c>
      <c r="U24" s="35">
        <f t="shared" si="4"/>
        <v>5.0540000000000003</v>
      </c>
      <c r="V24" s="35">
        <f t="shared" si="4"/>
        <v>145.91999999999999</v>
      </c>
      <c r="W24" s="35">
        <f t="shared" si="4"/>
        <v>0</v>
      </c>
      <c r="X24" s="35">
        <f t="shared" si="4"/>
        <v>11.82</v>
      </c>
      <c r="Y24" s="35">
        <f t="shared" si="4"/>
        <v>75.695999999999998</v>
      </c>
      <c r="Z24" s="35">
        <f t="shared" si="4"/>
        <v>483.08640000000008</v>
      </c>
      <c r="AA24" s="35">
        <f t="shared" si="4"/>
        <v>0</v>
      </c>
      <c r="AB24" s="35">
        <f t="shared" si="4"/>
        <v>151.65800000000002</v>
      </c>
      <c r="AC24" s="35">
        <f t="shared" si="4"/>
        <v>220.73743999999999</v>
      </c>
      <c r="AD24" s="35">
        <f t="shared" si="4"/>
        <v>0</v>
      </c>
      <c r="AE24" s="35">
        <f t="shared" si="4"/>
        <v>0</v>
      </c>
      <c r="AF24" s="35">
        <f t="shared" si="4"/>
        <v>385.49699999999996</v>
      </c>
      <c r="AG24" s="35">
        <f t="shared" si="4"/>
        <v>2221.56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46">
        <f>SUM(D24:AJ24)</f>
        <v>8344.5908400000008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47">
        <f>D25/D27</f>
        <v>109.79724789473686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76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5"/>
      <c r="AF28" s="145"/>
      <c r="AG28" s="145"/>
      <c r="AH28" s="9"/>
      <c r="AI28" s="54"/>
    </row>
  </sheetData>
  <mergeCells count="13">
    <mergeCell ref="A18:A20"/>
    <mergeCell ref="C1:C2"/>
    <mergeCell ref="A1:A2"/>
    <mergeCell ref="A3:A7"/>
    <mergeCell ref="A8:A10"/>
    <mergeCell ref="A11:A17"/>
    <mergeCell ref="AE28:AG28"/>
    <mergeCell ref="D25:E25"/>
    <mergeCell ref="D26:E26"/>
    <mergeCell ref="D1:AJ1"/>
    <mergeCell ref="O27:P27"/>
    <mergeCell ref="R27:V27"/>
    <mergeCell ref="AB27:AC2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F9" sqref="F9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36" ht="43.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74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67</v>
      </c>
      <c r="AE2" s="113" t="s">
        <v>62</v>
      </c>
      <c r="AF2" s="104" t="s">
        <v>61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70" t="s">
        <v>54</v>
      </c>
      <c r="B3" s="60">
        <v>0.13</v>
      </c>
      <c r="C3" s="126" t="s">
        <v>65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71"/>
      <c r="B4" s="60">
        <v>0.15</v>
      </c>
      <c r="C4" s="126" t="s">
        <v>66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72"/>
      <c r="B7" s="60">
        <v>1.4999999999999999E-2</v>
      </c>
      <c r="C7" s="126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/>
      <c r="X7" s="17"/>
      <c r="Y7" s="17"/>
      <c r="Z7" s="17"/>
      <c r="AA7" s="17"/>
      <c r="AB7" s="17"/>
      <c r="AC7" s="17"/>
      <c r="AD7" s="17">
        <v>1.4999999999999999E-2</v>
      </c>
      <c r="AE7" s="115"/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0.03</v>
      </c>
      <c r="M12" s="17">
        <v>8.9999999999999993E-3</v>
      </c>
      <c r="N12" s="17">
        <v>0.01</v>
      </c>
      <c r="O12" s="17">
        <v>0.02</v>
      </c>
      <c r="P12" s="17"/>
      <c r="Q12" s="17"/>
      <c r="R12" s="17"/>
      <c r="S12" s="73"/>
      <c r="T12" s="76"/>
      <c r="U12" s="79">
        <v>5.0000000000000001E-3</v>
      </c>
      <c r="V12" s="17">
        <v>0.01</v>
      </c>
      <c r="W12" s="17"/>
      <c r="X12" s="17"/>
      <c r="Y12" s="17"/>
      <c r="Z12" s="17"/>
      <c r="AA12" s="17"/>
      <c r="AB12" s="17">
        <v>4.0000000000000001E-3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70</v>
      </c>
      <c r="D13" s="17">
        <v>1.9E-2</v>
      </c>
      <c r="E13" s="17"/>
      <c r="F13" s="17">
        <v>5.0000000000000001E-3</v>
      </c>
      <c r="G13" s="17"/>
      <c r="H13" s="17"/>
      <c r="I13" s="17"/>
      <c r="J13" s="17"/>
      <c r="K13" s="17"/>
      <c r="L13" s="17">
        <v>0.13600000000000001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7.0000000000000007E-2</v>
      </c>
      <c r="C14" s="126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2E-3</v>
      </c>
      <c r="N14" s="17">
        <v>3.0000000000000001E-3</v>
      </c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>
        <v>0.115</v>
      </c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0.15</v>
      </c>
      <c r="C16" s="126" t="s">
        <v>72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0.08</v>
      </c>
      <c r="C18" s="126" t="s">
        <v>73</v>
      </c>
      <c r="D18" s="17">
        <v>1.4999999999999999E-2</v>
      </c>
      <c r="E18" s="17">
        <v>2E-3</v>
      </c>
      <c r="F18" s="17">
        <v>2E-3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>
        <v>6.5000000000000002E-2</v>
      </c>
      <c r="P18" s="17"/>
      <c r="Q18" s="17"/>
      <c r="R18" s="17"/>
      <c r="S18" s="73">
        <v>1</v>
      </c>
      <c r="T18" s="76"/>
      <c r="U18" s="79"/>
      <c r="V18" s="17"/>
      <c r="W18" s="17"/>
      <c r="X18" s="17">
        <v>2.8000000000000001E-2</v>
      </c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0.15</v>
      </c>
      <c r="C19" s="143" t="s">
        <v>47</v>
      </c>
      <c r="D19" s="17"/>
      <c r="E19" s="17">
        <v>8.0000000000000002E-3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>
        <v>0.02</v>
      </c>
      <c r="AC19" s="17"/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0.186</v>
      </c>
      <c r="E21" s="105">
        <f t="shared" ref="E21:AJ21" si="0">SUM(E3:E20)</f>
        <v>2.7000000000000003E-2</v>
      </c>
      <c r="F21" s="105">
        <f t="shared" si="0"/>
        <v>1.4E-2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0.16600000000000001</v>
      </c>
      <c r="M21" s="105">
        <f t="shared" si="0"/>
        <v>1.9000000000000003E-2</v>
      </c>
      <c r="N21" s="105">
        <f t="shared" si="0"/>
        <v>1.3000000000000001E-2</v>
      </c>
      <c r="O21" s="105">
        <f t="shared" si="0"/>
        <v>8.5000000000000006E-2</v>
      </c>
      <c r="P21" s="105">
        <f t="shared" si="0"/>
        <v>0</v>
      </c>
      <c r="Q21" s="105">
        <f t="shared" si="0"/>
        <v>0.04</v>
      </c>
      <c r="R21" s="105">
        <f t="shared" si="0"/>
        <v>6.0000000000000001E-3</v>
      </c>
      <c r="S21" s="105">
        <f t="shared" si="0"/>
        <v>1</v>
      </c>
      <c r="T21" s="105">
        <f t="shared" si="0"/>
        <v>0</v>
      </c>
      <c r="U21" s="105">
        <f t="shared" si="0"/>
        <v>5.0000000000000001E-3</v>
      </c>
      <c r="V21" s="105">
        <f t="shared" si="0"/>
        <v>0.01</v>
      </c>
      <c r="W21" s="105">
        <f t="shared" si="0"/>
        <v>0</v>
      </c>
      <c r="X21" s="105">
        <f t="shared" si="0"/>
        <v>2.8000000000000001E-2</v>
      </c>
      <c r="Y21" s="105">
        <f t="shared" si="0"/>
        <v>0.01</v>
      </c>
      <c r="Z21" s="105">
        <f t="shared" si="0"/>
        <v>0</v>
      </c>
      <c r="AA21" s="105">
        <f t="shared" si="0"/>
        <v>0.02</v>
      </c>
      <c r="AB21" s="105">
        <f t="shared" si="0"/>
        <v>9.0000000000000011E-3</v>
      </c>
      <c r="AC21" s="105">
        <f t="shared" si="0"/>
        <v>0</v>
      </c>
      <c r="AD21" s="105">
        <f t="shared" si="0"/>
        <v>1.4999999999999999E-2</v>
      </c>
      <c r="AE21" s="105">
        <f t="shared" si="0"/>
        <v>0.115</v>
      </c>
      <c r="AF21" s="105">
        <f t="shared" si="0"/>
        <v>0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0.186</v>
      </c>
      <c r="E22" s="106">
        <f>E21*$D27</f>
        <v>2.7000000000000003E-2</v>
      </c>
      <c r="F22" s="106">
        <f>F21*$D27</f>
        <v>1.4E-2</v>
      </c>
      <c r="G22" s="106">
        <f t="shared" ref="G22:Q22" si="1">G21*$D27</f>
        <v>8.0000000000000002E-3</v>
      </c>
      <c r="H22" s="106">
        <f>H21*$D27</f>
        <v>3.9999999999999994E-2</v>
      </c>
      <c r="I22" s="106">
        <f>I21*$D27</f>
        <v>0.03</v>
      </c>
      <c r="J22" s="106">
        <f t="shared" si="1"/>
        <v>0.02</v>
      </c>
      <c r="K22" s="107">
        <f>K21*$D27</f>
        <v>2E-3</v>
      </c>
      <c r="L22" s="106">
        <f t="shared" si="1"/>
        <v>0.16600000000000001</v>
      </c>
      <c r="M22" s="106">
        <f t="shared" si="1"/>
        <v>1.9000000000000003E-2</v>
      </c>
      <c r="N22" s="106">
        <f t="shared" si="1"/>
        <v>1.3000000000000001E-2</v>
      </c>
      <c r="O22" s="106">
        <f t="shared" si="1"/>
        <v>8.5000000000000006E-2</v>
      </c>
      <c r="P22" s="106">
        <f>P21*$D27</f>
        <v>0</v>
      </c>
      <c r="Q22" s="106">
        <f t="shared" si="1"/>
        <v>0.04</v>
      </c>
      <c r="R22" s="106">
        <f>R21*$D27</f>
        <v>6.0000000000000001E-3</v>
      </c>
      <c r="S22" s="108">
        <f>S21*$D27</f>
        <v>1</v>
      </c>
      <c r="T22" s="109">
        <f>T21*$D27</f>
        <v>0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</v>
      </c>
      <c r="X22" s="106">
        <f t="shared" si="2"/>
        <v>2.8000000000000001E-2</v>
      </c>
      <c r="Y22" s="106">
        <f t="shared" si="2"/>
        <v>0.01</v>
      </c>
      <c r="Z22" s="106">
        <f t="shared" si="2"/>
        <v>0</v>
      </c>
      <c r="AA22" s="106">
        <f t="shared" si="2"/>
        <v>0.02</v>
      </c>
      <c r="AB22" s="106">
        <f t="shared" si="2"/>
        <v>9.0000000000000011E-3</v>
      </c>
      <c r="AC22" s="106">
        <f t="shared" si="2"/>
        <v>0</v>
      </c>
      <c r="AD22" s="106">
        <f t="shared" si="2"/>
        <v>1.4999999999999999E-2</v>
      </c>
      <c r="AE22" s="106">
        <f t="shared" si="2"/>
        <v>0.115</v>
      </c>
      <c r="AF22" s="107">
        <f t="shared" si="2"/>
        <v>0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94.7</v>
      </c>
      <c r="K23" s="71">
        <v>271.5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148.6</v>
      </c>
      <c r="AE23" s="117">
        <v>205.7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12.80796</v>
      </c>
      <c r="E24" s="111">
        <f t="shared" ref="E24:AJ24" si="3">E22*E23</f>
        <v>1.8684000000000003</v>
      </c>
      <c r="F24" s="111">
        <f t="shared" si="3"/>
        <v>9.4458000000000002</v>
      </c>
      <c r="G24" s="111">
        <f t="shared" si="3"/>
        <v>0.90800000000000003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1.8940000000000001</v>
      </c>
      <c r="K24" s="111">
        <f t="shared" si="3"/>
        <v>0.54300000000000004</v>
      </c>
      <c r="L24" s="111">
        <f t="shared" si="3"/>
        <v>3.5690000000000004</v>
      </c>
      <c r="M24" s="111">
        <f t="shared" si="3"/>
        <v>0.64600000000000013</v>
      </c>
      <c r="N24" s="111">
        <f t="shared" si="3"/>
        <v>0.39390000000000003</v>
      </c>
      <c r="O24" s="111">
        <f t="shared" si="3"/>
        <v>2.4140000000000001</v>
      </c>
      <c r="P24" s="111">
        <f t="shared" si="3"/>
        <v>0</v>
      </c>
      <c r="Q24" s="111">
        <f t="shared" si="3"/>
        <v>1.1599999999999999</v>
      </c>
      <c r="R24" s="111">
        <f t="shared" si="3"/>
        <v>0.85199999999999998</v>
      </c>
      <c r="S24" s="111">
        <f t="shared" si="3"/>
        <v>11.7</v>
      </c>
      <c r="T24" s="111">
        <f t="shared" si="3"/>
        <v>0</v>
      </c>
      <c r="U24" s="111">
        <f t="shared" si="3"/>
        <v>6.3E-2</v>
      </c>
      <c r="V24" s="111">
        <f t="shared" si="3"/>
        <v>2.4180000000000001</v>
      </c>
      <c r="W24" s="111">
        <f t="shared" si="3"/>
        <v>0</v>
      </c>
      <c r="X24" s="111">
        <f t="shared" si="3"/>
        <v>0.92400000000000004</v>
      </c>
      <c r="Y24" s="111">
        <f t="shared" si="3"/>
        <v>5.2970000000000006</v>
      </c>
      <c r="Z24" s="111">
        <f t="shared" si="3"/>
        <v>0</v>
      </c>
      <c r="AA24" s="111">
        <f t="shared" si="3"/>
        <v>2.5256000000000003</v>
      </c>
      <c r="AB24" s="111">
        <f t="shared" si="3"/>
        <v>1.3797000000000004</v>
      </c>
      <c r="AC24" s="111">
        <f t="shared" si="3"/>
        <v>0</v>
      </c>
      <c r="AD24" s="111">
        <f t="shared" si="3"/>
        <v>2.2289999999999996</v>
      </c>
      <c r="AE24" s="111">
        <f t="shared" si="3"/>
        <v>23.6555</v>
      </c>
      <c r="AF24" s="111">
        <f t="shared" si="3"/>
        <v>0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60">
        <f>SUM(D24:AJ24)</f>
        <v>91.830860000000001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61">
        <f>D25/D27</f>
        <v>91.830860000000001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A11:A17"/>
    <mergeCell ref="A1:A2"/>
    <mergeCell ref="B1:B2"/>
    <mergeCell ref="C1:AJ1"/>
    <mergeCell ref="A3:A7"/>
    <mergeCell ref="A8:A10"/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K7" sqref="K7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50"/>
    </row>
    <row r="2" spans="1:36" ht="38.25" customHeight="1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74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67</v>
      </c>
      <c r="AF2" s="136" t="s">
        <v>62</v>
      </c>
      <c r="AG2" s="136" t="s">
        <v>61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56" t="s">
        <v>54</v>
      </c>
      <c r="B3" s="22">
        <v>0.18</v>
      </c>
      <c r="C3" s="124" t="s">
        <v>65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56"/>
      <c r="B4" s="22">
        <v>0.18</v>
      </c>
      <c r="C4" s="125" t="s">
        <v>66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>
        <v>0.01</v>
      </c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56"/>
      <c r="B7" s="22">
        <v>2.5000000000000001E-2</v>
      </c>
      <c r="C7" s="125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51"/>
      <c r="Y7" s="17"/>
      <c r="Z7" s="17"/>
      <c r="AA7" s="17"/>
      <c r="AB7" s="17"/>
      <c r="AC7" s="17"/>
      <c r="AD7" s="17"/>
      <c r="AE7" s="115">
        <v>2.5000000000000001E-2</v>
      </c>
      <c r="AF7" s="115"/>
      <c r="AG7" s="115"/>
      <c r="AH7" s="115"/>
      <c r="AI7" s="115"/>
      <c r="AJ7" s="115"/>
    </row>
    <row r="8" spans="1:36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0.04</v>
      </c>
      <c r="M12" s="17">
        <v>8.9999999999999993E-3</v>
      </c>
      <c r="N12" s="17">
        <v>1.4999999999999999E-2</v>
      </c>
      <c r="O12" s="17">
        <v>0.03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51"/>
      <c r="Y12" s="17"/>
      <c r="Z12" s="17"/>
      <c r="AA12" s="17"/>
      <c r="AB12" s="17">
        <v>5.0000000000000001E-3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3"/>
      <c r="B13" s="22">
        <v>0.15</v>
      </c>
      <c r="C13" s="1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3"/>
      <c r="B14" s="22">
        <v>0.09</v>
      </c>
      <c r="C14" s="125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3.0000000000000001E-3</v>
      </c>
      <c r="N14" s="17">
        <v>4.0000000000000001E-3</v>
      </c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>
        <v>0.14799999999999999</v>
      </c>
      <c r="AG14" s="115"/>
      <c r="AH14" s="115"/>
      <c r="AI14" s="115"/>
      <c r="AJ14" s="115"/>
    </row>
    <row r="15" spans="1:36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3"/>
      <c r="B16" s="22">
        <v>0.18</v>
      </c>
      <c r="C16" s="125" t="s">
        <v>72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3" t="s">
        <v>2</v>
      </c>
      <c r="B18" s="22">
        <v>0.09</v>
      </c>
      <c r="C18" s="125" t="s">
        <v>73</v>
      </c>
      <c r="D18" s="17">
        <v>0.02</v>
      </c>
      <c r="E18" s="17">
        <v>2E-3</v>
      </c>
      <c r="F18" s="17">
        <v>3.0000000000000001E-3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>
        <v>7.4999999999999997E-2</v>
      </c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>
        <v>0.03</v>
      </c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3"/>
      <c r="B19" s="22">
        <v>0.18</v>
      </c>
      <c r="C19" s="125" t="s">
        <v>47</v>
      </c>
      <c r="D19" s="17"/>
      <c r="E19" s="17">
        <v>0.01</v>
      </c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>
        <v>0.02</v>
      </c>
      <c r="AD19" s="17"/>
      <c r="AE19" s="115"/>
      <c r="AF19" s="115"/>
      <c r="AG19" s="115"/>
      <c r="AH19" s="115"/>
      <c r="AI19" s="115"/>
      <c r="AJ19" s="115"/>
    </row>
    <row r="20" spans="1:36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0.26999999999999996</v>
      </c>
      <c r="E21" s="129">
        <f t="shared" ref="E21:AJ21" si="0">SUM(E3:E20)</f>
        <v>3.6000000000000004E-2</v>
      </c>
      <c r="F21" s="129">
        <f t="shared" si="0"/>
        <v>1.8000000000000002E-2</v>
      </c>
      <c r="G21" s="129">
        <f t="shared" si="0"/>
        <v>9.0000000000000011E-3</v>
      </c>
      <c r="H21" s="129">
        <f t="shared" si="0"/>
        <v>0.05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2E-3</v>
      </c>
      <c r="L21" s="129">
        <f t="shared" si="0"/>
        <v>0.21000000000000002</v>
      </c>
      <c r="M21" s="129">
        <f t="shared" si="0"/>
        <v>2.4999999999999998E-2</v>
      </c>
      <c r="N21" s="129">
        <f t="shared" si="0"/>
        <v>1.9E-2</v>
      </c>
      <c r="O21" s="129">
        <f t="shared" si="0"/>
        <v>0.105</v>
      </c>
      <c r="P21" s="129">
        <f t="shared" si="0"/>
        <v>0</v>
      </c>
      <c r="Q21" s="129">
        <f t="shared" si="0"/>
        <v>0.06</v>
      </c>
      <c r="R21" s="129">
        <f t="shared" si="0"/>
        <v>8.0000000000000002E-3</v>
      </c>
      <c r="S21" s="129">
        <f t="shared" si="0"/>
        <v>1</v>
      </c>
      <c r="T21" s="129">
        <f t="shared" si="0"/>
        <v>0</v>
      </c>
      <c r="U21" s="129">
        <f t="shared" si="0"/>
        <v>5.0000000000000001E-3</v>
      </c>
      <c r="V21" s="129">
        <f t="shared" si="0"/>
        <v>0.01</v>
      </c>
      <c r="W21" s="129">
        <f t="shared" si="0"/>
        <v>0</v>
      </c>
      <c r="X21" s="129">
        <f t="shared" si="0"/>
        <v>0</v>
      </c>
      <c r="Y21" s="129">
        <f t="shared" si="0"/>
        <v>0.03</v>
      </c>
      <c r="Z21" s="129">
        <f t="shared" si="0"/>
        <v>0.01</v>
      </c>
      <c r="AA21" s="129">
        <f t="shared" si="0"/>
        <v>0</v>
      </c>
      <c r="AB21" s="129">
        <f t="shared" si="0"/>
        <v>1.3000000000000001E-2</v>
      </c>
      <c r="AC21" s="129">
        <f t="shared" si="0"/>
        <v>0.02</v>
      </c>
      <c r="AD21" s="129">
        <f t="shared" si="0"/>
        <v>0</v>
      </c>
      <c r="AE21" s="129">
        <f t="shared" si="0"/>
        <v>2.5000000000000001E-2</v>
      </c>
      <c r="AF21" s="129">
        <f t="shared" si="0"/>
        <v>0.14799999999999999</v>
      </c>
      <c r="AG21" s="129">
        <f t="shared" si="0"/>
        <v>0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0.26999999999999996</v>
      </c>
      <c r="E22" s="131">
        <f>E21*$D27</f>
        <v>3.6000000000000004E-2</v>
      </c>
      <c r="F22" s="131">
        <f>F21*$D27</f>
        <v>1.8000000000000002E-2</v>
      </c>
      <c r="G22" s="137">
        <f t="shared" ref="G22:U22" si="1">G21*$D27</f>
        <v>9.0000000000000011E-3</v>
      </c>
      <c r="H22" s="131">
        <f>H21*$D27</f>
        <v>0.05</v>
      </c>
      <c r="I22" s="131">
        <f>I21*$D27</f>
        <v>3.6999999999999998E-2</v>
      </c>
      <c r="J22" s="131">
        <f>J21*$D27</f>
        <v>2.8000000000000001E-2</v>
      </c>
      <c r="K22" s="137">
        <f>K21*$D27</f>
        <v>2E-3</v>
      </c>
      <c r="L22" s="131">
        <f t="shared" si="1"/>
        <v>0.21000000000000002</v>
      </c>
      <c r="M22" s="131">
        <f t="shared" si="1"/>
        <v>2.4999999999999998E-2</v>
      </c>
      <c r="N22" s="131">
        <f t="shared" si="1"/>
        <v>1.9E-2</v>
      </c>
      <c r="O22" s="131">
        <f t="shared" si="1"/>
        <v>0.105</v>
      </c>
      <c r="P22" s="131">
        <f>P21*$D27</f>
        <v>0</v>
      </c>
      <c r="Q22" s="131">
        <f t="shared" si="1"/>
        <v>0.06</v>
      </c>
      <c r="R22" s="131">
        <f t="shared" si="1"/>
        <v>8.0000000000000002E-3</v>
      </c>
      <c r="S22" s="132">
        <f>S21*$D27</f>
        <v>1</v>
      </c>
      <c r="T22" s="133">
        <f t="shared" si="1"/>
        <v>0</v>
      </c>
      <c r="U22" s="133">
        <f t="shared" si="1"/>
        <v>5.0000000000000001E-3</v>
      </c>
      <c r="V22" s="137">
        <f>V21*$D27</f>
        <v>0.01</v>
      </c>
      <c r="W22" s="131">
        <f>W21*$D27</f>
        <v>0</v>
      </c>
      <c r="X22" s="133"/>
      <c r="Y22" s="137">
        <f>Y21*$D27</f>
        <v>0.03</v>
      </c>
      <c r="Z22" s="131">
        <f>Z21*D27</f>
        <v>0.01</v>
      </c>
      <c r="AA22" s="131">
        <f>AA21*$D27</f>
        <v>0</v>
      </c>
      <c r="AB22" s="131">
        <f t="shared" ref="AB22:AJ22" si="2">AB21*$D27</f>
        <v>1.3000000000000001E-2</v>
      </c>
      <c r="AC22" s="131">
        <f t="shared" si="2"/>
        <v>0.02</v>
      </c>
      <c r="AD22" s="131">
        <f t="shared" si="2"/>
        <v>0</v>
      </c>
      <c r="AE22" s="131">
        <f t="shared" si="2"/>
        <v>2.5000000000000001E-2</v>
      </c>
      <c r="AF22" s="131">
        <f t="shared" si="2"/>
        <v>0.14799999999999999</v>
      </c>
      <c r="AG22" s="131">
        <f t="shared" si="2"/>
        <v>0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94.7</v>
      </c>
      <c r="K23" s="134">
        <v>271.5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180.8</v>
      </c>
      <c r="AF23" s="60">
        <v>205.7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18.592199999999998</v>
      </c>
      <c r="E24" s="135">
        <f t="shared" ref="E24:AJ24" si="3">E22*E23</f>
        <v>2.4912000000000005</v>
      </c>
      <c r="F24" s="135">
        <f t="shared" si="3"/>
        <v>12.144600000000002</v>
      </c>
      <c r="G24" s="135">
        <f t="shared" si="3"/>
        <v>1.0215000000000001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2.6516000000000002</v>
      </c>
      <c r="K24" s="135">
        <f t="shared" si="3"/>
        <v>0.54300000000000004</v>
      </c>
      <c r="L24" s="135">
        <f t="shared" si="3"/>
        <v>4.5150000000000006</v>
      </c>
      <c r="M24" s="135">
        <f t="shared" si="3"/>
        <v>0.85</v>
      </c>
      <c r="N24" s="135">
        <f t="shared" si="3"/>
        <v>0.57569999999999999</v>
      </c>
      <c r="O24" s="135">
        <f t="shared" si="3"/>
        <v>2.9819999999999998</v>
      </c>
      <c r="P24" s="135">
        <f t="shared" si="3"/>
        <v>0</v>
      </c>
      <c r="Q24" s="135">
        <f t="shared" si="3"/>
        <v>1.74</v>
      </c>
      <c r="R24" s="135">
        <f t="shared" si="3"/>
        <v>1.1368</v>
      </c>
      <c r="S24" s="135">
        <f t="shared" si="3"/>
        <v>11.7</v>
      </c>
      <c r="T24" s="135">
        <f t="shared" si="3"/>
        <v>0</v>
      </c>
      <c r="U24" s="135">
        <f t="shared" si="3"/>
        <v>6.3E-2</v>
      </c>
      <c r="V24" s="135">
        <f t="shared" si="3"/>
        <v>2.4180000000000001</v>
      </c>
      <c r="W24" s="135">
        <f t="shared" si="3"/>
        <v>0</v>
      </c>
      <c r="X24" s="135">
        <f t="shared" si="3"/>
        <v>0</v>
      </c>
      <c r="Y24" s="135">
        <f t="shared" si="3"/>
        <v>0.99</v>
      </c>
      <c r="Z24" s="135">
        <f t="shared" si="3"/>
        <v>5.2970000000000006</v>
      </c>
      <c r="AA24" s="135">
        <f t="shared" si="3"/>
        <v>0</v>
      </c>
      <c r="AB24" s="135">
        <f t="shared" si="3"/>
        <v>1.9929000000000003</v>
      </c>
      <c r="AC24" s="135">
        <f t="shared" si="3"/>
        <v>2.5256000000000003</v>
      </c>
      <c r="AD24" s="135">
        <f t="shared" si="3"/>
        <v>0</v>
      </c>
      <c r="AE24" s="135">
        <f t="shared" si="3"/>
        <v>4.5200000000000005</v>
      </c>
      <c r="AF24" s="135">
        <f t="shared" si="3"/>
        <v>30.443599999999996</v>
      </c>
      <c r="AG24" s="135">
        <f t="shared" si="3"/>
        <v>0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46">
        <f>SUM(D24:AJ24)</f>
        <v>115.589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47">
        <f>D25/D27</f>
        <v>115.589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40"/>
      <c r="AB27" s="152" t="s">
        <v>0</v>
      </c>
      <c r="AC27" s="152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5"/>
      <c r="AF28" s="145"/>
      <c r="AG28" s="145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11:A17"/>
    <mergeCell ref="A1:A2"/>
    <mergeCell ref="C1:C2"/>
    <mergeCell ref="D1:AJ1"/>
    <mergeCell ref="A3:A7"/>
    <mergeCell ref="A8:A10"/>
    <mergeCell ref="AE28:AG28"/>
    <mergeCell ref="A18:A20"/>
    <mergeCell ref="D25:E25"/>
    <mergeCell ref="D26:E26"/>
    <mergeCell ref="O27:P27"/>
    <mergeCell ref="R27:V27"/>
    <mergeCell ref="AB27:AC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AF14" sqref="AF14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3"/>
      <c r="B1" s="165"/>
      <c r="C1" s="167" t="s">
        <v>7</v>
      </c>
      <c r="D1" s="168" t="s">
        <v>7</v>
      </c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9"/>
    </row>
    <row r="2" spans="1:67" ht="44.25" customHeight="1" x14ac:dyDescent="0.25">
      <c r="A2" s="164"/>
      <c r="B2" s="166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57</v>
      </c>
      <c r="K2" s="68" t="s">
        <v>74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67</v>
      </c>
      <c r="AE2" s="113" t="s">
        <v>63</v>
      </c>
      <c r="AF2" s="104" t="s">
        <v>62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70" t="s">
        <v>54</v>
      </c>
      <c r="B3" s="60">
        <v>0.13</v>
      </c>
      <c r="C3" t="s">
        <v>65</v>
      </c>
      <c r="D3" s="17">
        <v>7.6999999999999999E-2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71"/>
      <c r="B4" s="60">
        <v>0.15</v>
      </c>
      <c r="C4" s="126" t="s">
        <v>75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73"/>
      <c r="T4" s="84"/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71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71"/>
      <c r="B6" s="60">
        <v>0.01</v>
      </c>
      <c r="C6" s="126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>
        <v>0.01</v>
      </c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72"/>
      <c r="B7" s="60">
        <v>1.4999999999999999E-2</v>
      </c>
      <c r="C7" s="126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/>
      <c r="X7" s="17"/>
      <c r="Y7" s="17"/>
      <c r="Z7" s="17"/>
      <c r="AA7" s="17"/>
      <c r="AB7" s="17"/>
      <c r="AC7" s="17"/>
      <c r="AD7" s="17">
        <v>1.4999999999999999E-2</v>
      </c>
      <c r="AE7" s="115"/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/>
      <c r="O11" s="17"/>
      <c r="P11" s="17"/>
      <c r="Q11" s="17">
        <v>0.04</v>
      </c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0.03</v>
      </c>
      <c r="M12" s="17">
        <v>6.0000000000000001E-3</v>
      </c>
      <c r="N12" s="17">
        <v>0.01</v>
      </c>
      <c r="O12" s="17">
        <v>0.02</v>
      </c>
      <c r="P12" s="17"/>
      <c r="Q12" s="17"/>
      <c r="R12" s="17"/>
      <c r="S12" s="73"/>
      <c r="T12" s="76"/>
      <c r="U12" s="79">
        <v>2E-3</v>
      </c>
      <c r="V12" s="17">
        <v>8.0000000000000002E-3</v>
      </c>
      <c r="W12" s="17"/>
      <c r="X12" s="17"/>
      <c r="Y12" s="17"/>
      <c r="Z12" s="17"/>
      <c r="AA12" s="17"/>
      <c r="AB12" s="17">
        <v>4.0000000000000001E-3</v>
      </c>
      <c r="AC12" s="17"/>
      <c r="AD12" s="17"/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70</v>
      </c>
      <c r="D13" s="17">
        <v>2.4E-2</v>
      </c>
      <c r="E13" s="17"/>
      <c r="F13" s="17">
        <v>5.0000000000000001E-3</v>
      </c>
      <c r="G13" s="17"/>
      <c r="H13" s="17"/>
      <c r="I13" s="17"/>
      <c r="J13" s="17"/>
      <c r="K13" s="17"/>
      <c r="L13" s="17">
        <v>0.13600000000000001</v>
      </c>
      <c r="M13" s="17"/>
      <c r="N13" s="17"/>
      <c r="O13" s="17"/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/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7.0000000000000007E-2</v>
      </c>
      <c r="C14" s="126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2E-3</v>
      </c>
      <c r="N14" s="17">
        <v>3.0000000000000001E-3</v>
      </c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/>
      <c r="AE14" s="115"/>
      <c r="AF14" s="115">
        <v>0.115</v>
      </c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72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0.08</v>
      </c>
      <c r="C18" s="126" t="s">
        <v>73</v>
      </c>
      <c r="D18" s="17">
        <v>1.4999999999999999E-2</v>
      </c>
      <c r="E18" s="17">
        <v>2E-3</v>
      </c>
      <c r="F18" s="17">
        <v>2E-3</v>
      </c>
      <c r="G18" s="17">
        <v>2E-3</v>
      </c>
      <c r="H18" s="17"/>
      <c r="I18" s="17"/>
      <c r="J18" s="17"/>
      <c r="K18" s="17"/>
      <c r="L18" s="17"/>
      <c r="M18" s="17"/>
      <c r="N18" s="17"/>
      <c r="O18" s="17">
        <v>6.5000000000000002E-2</v>
      </c>
      <c r="P18" s="17"/>
      <c r="Q18" s="17"/>
      <c r="R18" s="17"/>
      <c r="S18" s="73">
        <v>0.25</v>
      </c>
      <c r="T18" s="76"/>
      <c r="U18" s="79"/>
      <c r="V18" s="17"/>
      <c r="W18" s="17"/>
      <c r="X18" s="17">
        <v>2.8000000000000001E-2</v>
      </c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0.15</v>
      </c>
      <c r="C19" s="126" t="s">
        <v>47</v>
      </c>
      <c r="D19" s="17"/>
      <c r="E19" s="17">
        <v>8.0000000000000002E-3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>
        <v>0.02</v>
      </c>
      <c r="AC19" s="17"/>
      <c r="AD19" s="17"/>
      <c r="AE19" s="115"/>
      <c r="AF19" s="115"/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0.191</v>
      </c>
      <c r="E21" s="105">
        <f t="shared" ref="E21:AJ21" si="0">SUM(E3:E20)</f>
        <v>3.1E-2</v>
      </c>
      <c r="F21" s="105">
        <f t="shared" si="0"/>
        <v>1.4E-2</v>
      </c>
      <c r="G21" s="105">
        <f t="shared" si="0"/>
        <v>8.0000000000000002E-3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2E-3</v>
      </c>
      <c r="L21" s="105">
        <f t="shared" si="0"/>
        <v>0.16600000000000001</v>
      </c>
      <c r="M21" s="105">
        <f t="shared" si="0"/>
        <v>1.6E-2</v>
      </c>
      <c r="N21" s="105">
        <f t="shared" si="0"/>
        <v>1.3000000000000001E-2</v>
      </c>
      <c r="O21" s="105">
        <f t="shared" si="0"/>
        <v>8.5000000000000006E-2</v>
      </c>
      <c r="P21" s="105">
        <f t="shared" si="0"/>
        <v>0</v>
      </c>
      <c r="Q21" s="105">
        <f t="shared" si="0"/>
        <v>0.04</v>
      </c>
      <c r="R21" s="105">
        <f t="shared" si="0"/>
        <v>8.0000000000000002E-3</v>
      </c>
      <c r="S21" s="105">
        <f t="shared" si="0"/>
        <v>0.25</v>
      </c>
      <c r="T21" s="105">
        <f t="shared" si="0"/>
        <v>0</v>
      </c>
      <c r="U21" s="105">
        <f t="shared" si="0"/>
        <v>2E-3</v>
      </c>
      <c r="V21" s="105">
        <f t="shared" si="0"/>
        <v>8.0000000000000002E-3</v>
      </c>
      <c r="W21" s="105">
        <f t="shared" si="0"/>
        <v>0</v>
      </c>
      <c r="X21" s="105">
        <f t="shared" si="0"/>
        <v>2.8000000000000001E-2</v>
      </c>
      <c r="Y21" s="105">
        <f t="shared" si="0"/>
        <v>0.01</v>
      </c>
      <c r="Z21" s="105">
        <f t="shared" si="0"/>
        <v>0</v>
      </c>
      <c r="AA21" s="105">
        <f t="shared" si="0"/>
        <v>0.02</v>
      </c>
      <c r="AB21" s="105">
        <f t="shared" si="0"/>
        <v>1.2E-2</v>
      </c>
      <c r="AC21" s="105">
        <f t="shared" si="0"/>
        <v>0</v>
      </c>
      <c r="AD21" s="105">
        <f t="shared" si="0"/>
        <v>1.4999999999999999E-2</v>
      </c>
      <c r="AE21" s="105">
        <f t="shared" si="0"/>
        <v>0</v>
      </c>
      <c r="AF21" s="105">
        <f t="shared" si="0"/>
        <v>0.115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2.101</v>
      </c>
      <c r="E22" s="106">
        <f>E21*$D27</f>
        <v>0.34099999999999997</v>
      </c>
      <c r="F22" s="106">
        <f>F21*$D27</f>
        <v>0.154</v>
      </c>
      <c r="G22" s="106">
        <f t="shared" ref="G22:Q22" si="1">G21*$D27</f>
        <v>8.7999999999999995E-2</v>
      </c>
      <c r="H22" s="106">
        <f>H21*$D27</f>
        <v>0.43999999999999995</v>
      </c>
      <c r="I22" s="106">
        <f>I21*$D27</f>
        <v>0.32999999999999996</v>
      </c>
      <c r="J22" s="106">
        <f t="shared" si="1"/>
        <v>0.22</v>
      </c>
      <c r="K22" s="107">
        <f>K21*$D27</f>
        <v>2.1999999999999999E-2</v>
      </c>
      <c r="L22" s="106">
        <f t="shared" si="1"/>
        <v>1.8260000000000001</v>
      </c>
      <c r="M22" s="106">
        <f t="shared" si="1"/>
        <v>0.17599999999999999</v>
      </c>
      <c r="N22" s="106">
        <f t="shared" si="1"/>
        <v>0.14300000000000002</v>
      </c>
      <c r="O22" s="106">
        <f t="shared" si="1"/>
        <v>0.93500000000000005</v>
      </c>
      <c r="P22" s="106">
        <f>P21*$D27</f>
        <v>0</v>
      </c>
      <c r="Q22" s="106">
        <f t="shared" si="1"/>
        <v>0.44</v>
      </c>
      <c r="R22" s="106">
        <f>R21*$D27</f>
        <v>8.7999999999999995E-2</v>
      </c>
      <c r="S22" s="108">
        <f>S21*$D27</f>
        <v>2.75</v>
      </c>
      <c r="T22" s="109">
        <f>T21*$D27</f>
        <v>0</v>
      </c>
      <c r="U22" s="110">
        <f>U21*D27</f>
        <v>2.1999999999999999E-2</v>
      </c>
      <c r="V22" s="110">
        <f t="shared" ref="V22:AA22" si="2">V21*$D27</f>
        <v>8.7999999999999995E-2</v>
      </c>
      <c r="W22" s="106">
        <f t="shared" si="2"/>
        <v>0</v>
      </c>
      <c r="X22" s="106">
        <f t="shared" si="2"/>
        <v>0.308</v>
      </c>
      <c r="Y22" s="106">
        <f t="shared" si="2"/>
        <v>0.11</v>
      </c>
      <c r="Z22" s="106">
        <f t="shared" si="2"/>
        <v>0</v>
      </c>
      <c r="AA22" s="106">
        <f t="shared" si="2"/>
        <v>0.22</v>
      </c>
      <c r="AB22" s="106">
        <f t="shared" ref="AB22:AD22" si="3">AB21*$D27</f>
        <v>0.13200000000000001</v>
      </c>
      <c r="AC22" s="106">
        <f t="shared" si="3"/>
        <v>0</v>
      </c>
      <c r="AD22" s="106">
        <f t="shared" si="3"/>
        <v>0.16499999999999998</v>
      </c>
      <c r="AE22" s="106">
        <f t="shared" ref="AE22" si="4">AE21*$D27</f>
        <v>0</v>
      </c>
      <c r="AF22" s="106">
        <f t="shared" ref="AF22" si="5">AF21*$D27</f>
        <v>1.2650000000000001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113.8</v>
      </c>
      <c r="H23" s="71">
        <v>89.5</v>
      </c>
      <c r="I23" s="71">
        <v>51.9</v>
      </c>
      <c r="J23" s="71">
        <v>95.4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13.3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189.9</v>
      </c>
      <c r="AE23" s="117">
        <v>69.33</v>
      </c>
      <c r="AF23" s="112">
        <v>205.7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145.30516</v>
      </c>
      <c r="E24" s="111">
        <f t="shared" ref="E24:AJ24" si="10">E22*E23</f>
        <v>23.597199999999997</v>
      </c>
      <c r="F24" s="111">
        <f t="shared" si="10"/>
        <v>103.9038</v>
      </c>
      <c r="G24" s="111">
        <f t="shared" si="10"/>
        <v>10.014399999999998</v>
      </c>
      <c r="H24" s="111">
        <f t="shared" si="10"/>
        <v>39.379999999999995</v>
      </c>
      <c r="I24" s="111">
        <f t="shared" si="10"/>
        <v>17.126999999999999</v>
      </c>
      <c r="J24" s="111">
        <f t="shared" si="10"/>
        <v>20.988000000000003</v>
      </c>
      <c r="K24" s="111">
        <f t="shared" si="10"/>
        <v>5.8827999999999996</v>
      </c>
      <c r="L24" s="111">
        <f t="shared" si="10"/>
        <v>36.885199999999998</v>
      </c>
      <c r="M24" s="111">
        <f t="shared" si="10"/>
        <v>5.984</v>
      </c>
      <c r="N24" s="111">
        <f t="shared" si="10"/>
        <v>4.4759000000000002</v>
      </c>
      <c r="O24" s="111">
        <f t="shared" si="10"/>
        <v>32.070500000000003</v>
      </c>
      <c r="P24" s="111">
        <f t="shared" si="10"/>
        <v>0</v>
      </c>
      <c r="Q24" s="111">
        <f t="shared" si="10"/>
        <v>13.288</v>
      </c>
      <c r="R24" s="111">
        <f t="shared" si="10"/>
        <v>12.416799999999999</v>
      </c>
      <c r="S24" s="111">
        <f t="shared" si="10"/>
        <v>32.174999999999997</v>
      </c>
      <c r="T24" s="111">
        <f t="shared" si="10"/>
        <v>0</v>
      </c>
      <c r="U24" s="111">
        <f t="shared" si="10"/>
        <v>0.29259999999999997</v>
      </c>
      <c r="V24" s="111">
        <f t="shared" si="10"/>
        <v>21.119999999999997</v>
      </c>
      <c r="W24" s="111">
        <f t="shared" si="10"/>
        <v>0</v>
      </c>
      <c r="X24" s="111">
        <f t="shared" si="10"/>
        <v>10.2256</v>
      </c>
      <c r="Y24" s="111">
        <f t="shared" si="10"/>
        <v>58.267000000000003</v>
      </c>
      <c r="Z24" s="111">
        <f t="shared" si="10"/>
        <v>0</v>
      </c>
      <c r="AA24" s="111">
        <f t="shared" si="10"/>
        <v>27.781600000000001</v>
      </c>
      <c r="AB24" s="111">
        <f t="shared" si="10"/>
        <v>20.262</v>
      </c>
      <c r="AC24" s="111">
        <f t="shared" si="10"/>
        <v>0</v>
      </c>
      <c r="AD24" s="111">
        <f t="shared" si="10"/>
        <v>31.333499999999997</v>
      </c>
      <c r="AE24" s="111">
        <f t="shared" si="10"/>
        <v>0</v>
      </c>
      <c r="AF24" s="111">
        <f t="shared" si="10"/>
        <v>260.21050000000002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60">
        <f>SUM(D24:AJ24)</f>
        <v>932.98655999999994</v>
      </c>
      <c r="E25" s="16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61">
        <f>D25/D27</f>
        <v>84.816959999999995</v>
      </c>
      <c r="E26" s="16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62" t="s">
        <v>16</v>
      </c>
      <c r="M28" s="162"/>
      <c r="N28" s="162"/>
      <c r="O28" s="162"/>
      <c r="P28" s="16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152" t="s">
        <v>0</v>
      </c>
      <c r="R29" s="152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5"/>
      <c r="U30" s="145"/>
      <c r="V30" s="145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T30:V30"/>
    <mergeCell ref="D31:E31"/>
    <mergeCell ref="G31:K31"/>
    <mergeCell ref="Q29:R29"/>
    <mergeCell ref="D29:E29"/>
    <mergeCell ref="G29:K29"/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K10" sqref="K10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75"/>
      <c r="Z1" s="175"/>
      <c r="AA1" s="176"/>
    </row>
    <row r="2" spans="1:28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74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62</v>
      </c>
      <c r="Q2" s="20" t="s">
        <v>32</v>
      </c>
      <c r="R2" s="20" t="s">
        <v>47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60</v>
      </c>
      <c r="X2" s="20" t="s">
        <v>45</v>
      </c>
      <c r="Y2" s="123" t="s">
        <v>39</v>
      </c>
      <c r="Z2" s="98"/>
      <c r="AA2" s="98"/>
      <c r="AB2" s="47"/>
    </row>
    <row r="3" spans="1:28" x14ac:dyDescent="0.25">
      <c r="A3" s="156" t="s">
        <v>54</v>
      </c>
      <c r="B3" s="22">
        <v>0.18</v>
      </c>
      <c r="C3" s="23" t="s">
        <v>65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56"/>
      <c r="B4" s="22">
        <v>0.18</v>
      </c>
      <c r="C4" s="25" t="s">
        <v>66</v>
      </c>
      <c r="D4" s="17">
        <v>0.12</v>
      </c>
      <c r="E4" s="17"/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56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56"/>
      <c r="B6" s="22">
        <v>0.01</v>
      </c>
      <c r="C6" s="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>
        <v>0.01</v>
      </c>
      <c r="Y6" s="17"/>
      <c r="Z6" s="99"/>
      <c r="AA6" s="99"/>
      <c r="AB6" s="47"/>
    </row>
    <row r="7" spans="1:28" x14ac:dyDescent="0.25">
      <c r="A7" s="156"/>
      <c r="B7" s="22">
        <v>0.02</v>
      </c>
      <c r="C7" s="25" t="s">
        <v>60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96"/>
      <c r="T7" s="24"/>
      <c r="U7" s="17"/>
      <c r="V7" s="17"/>
      <c r="W7" s="17">
        <v>0.02</v>
      </c>
      <c r="X7" s="17"/>
      <c r="Y7" s="17"/>
      <c r="Z7" s="99"/>
      <c r="AA7" s="99"/>
      <c r="AB7" s="47"/>
    </row>
    <row r="8" spans="1:28" x14ac:dyDescent="0.25">
      <c r="A8" s="153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53"/>
      <c r="B9" s="22"/>
      <c r="C9" s="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96"/>
      <c r="T9" s="24"/>
      <c r="U9" s="17"/>
      <c r="V9" s="17"/>
      <c r="W9" s="17"/>
      <c r="X9" s="17"/>
      <c r="Y9" s="17"/>
      <c r="Z9" s="99"/>
      <c r="AA9" s="99"/>
      <c r="AB9" s="47"/>
    </row>
    <row r="10" spans="1:28" x14ac:dyDescent="0.25">
      <c r="A10" s="153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>
        <v>0.2</v>
      </c>
      <c r="Z10" s="99"/>
      <c r="AA10" s="99"/>
      <c r="AB10" s="47"/>
    </row>
    <row r="11" spans="1:28" x14ac:dyDescent="0.25">
      <c r="A11" s="153" t="s">
        <v>1</v>
      </c>
      <c r="B11" s="22">
        <v>0.06</v>
      </c>
      <c r="C11" s="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53"/>
      <c r="B12" s="22">
        <v>0.18</v>
      </c>
      <c r="C12" s="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0.04</v>
      </c>
      <c r="M12" s="17">
        <v>8.9999999999999993E-3</v>
      </c>
      <c r="N12" s="17">
        <v>1.4999999999999999E-2</v>
      </c>
      <c r="O12" s="17">
        <v>0.03</v>
      </c>
      <c r="P12" s="17"/>
      <c r="Q12" s="17"/>
      <c r="R12" s="17"/>
      <c r="S12" s="96"/>
      <c r="T12" s="24"/>
      <c r="U12" s="17">
        <v>0.01</v>
      </c>
      <c r="V12" s="17"/>
      <c r="W12" s="17"/>
      <c r="X12" s="17"/>
      <c r="Y12" s="17"/>
      <c r="Z12" s="99"/>
      <c r="AA12" s="99"/>
      <c r="AB12" s="47"/>
    </row>
    <row r="13" spans="1:28" x14ac:dyDescent="0.25">
      <c r="A13" s="153"/>
      <c r="B13" s="22">
        <v>0.15</v>
      </c>
      <c r="C13" s="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53"/>
      <c r="B14" s="22">
        <v>0.09</v>
      </c>
      <c r="C14" s="25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3.0000000000000001E-3</v>
      </c>
      <c r="N14" s="17">
        <v>4.0000000000000001E-3</v>
      </c>
      <c r="O14" s="17"/>
      <c r="P14" s="17">
        <v>0.14799999999999999</v>
      </c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53"/>
      <c r="B15" s="22">
        <v>0.18</v>
      </c>
      <c r="C15" s="25" t="s">
        <v>72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53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53" t="s">
        <v>2</v>
      </c>
      <c r="B17" s="22">
        <v>0.08</v>
      </c>
      <c r="C17" s="25" t="s">
        <v>73</v>
      </c>
      <c r="D17" s="17">
        <v>0.02</v>
      </c>
      <c r="E17" s="17">
        <v>2E-3</v>
      </c>
      <c r="F17" s="17">
        <v>3.0000000000000001E-3</v>
      </c>
      <c r="G17" s="17">
        <v>3.0000000000000001E-3</v>
      </c>
      <c r="H17" s="17"/>
      <c r="I17" s="17"/>
      <c r="J17" s="17"/>
      <c r="K17" s="17"/>
      <c r="L17" s="17"/>
      <c r="M17" s="17"/>
      <c r="N17" s="17"/>
      <c r="O17" s="17">
        <v>7.4999999999999997E-2</v>
      </c>
      <c r="P17" s="17"/>
      <c r="Q17" s="17"/>
      <c r="R17" s="17"/>
      <c r="S17" s="96"/>
      <c r="T17" s="24">
        <v>1</v>
      </c>
      <c r="U17" s="17"/>
      <c r="V17" s="17">
        <v>0.03</v>
      </c>
      <c r="W17" s="17"/>
      <c r="X17" s="17"/>
      <c r="Y17" s="17"/>
      <c r="Z17" s="99"/>
      <c r="AA17" s="99"/>
      <c r="AB17" s="47"/>
    </row>
    <row r="18" spans="1:28" x14ac:dyDescent="0.25">
      <c r="A18" s="153"/>
      <c r="B18" s="22">
        <v>0.2</v>
      </c>
      <c r="C18" s="25" t="s">
        <v>47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>
        <v>0.02</v>
      </c>
      <c r="S18" s="96"/>
      <c r="T18" s="24"/>
      <c r="U18" s="17"/>
      <c r="V18" s="17"/>
      <c r="W18" s="17"/>
      <c r="X18" s="17"/>
      <c r="Y18" s="17"/>
      <c r="Z18" s="99"/>
      <c r="AA18" s="99"/>
      <c r="AB18" s="47"/>
    </row>
    <row r="19" spans="1:28" x14ac:dyDescent="0.25">
      <c r="A19" s="153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0.26999999999999996</v>
      </c>
      <c r="E20" s="29">
        <f t="shared" ref="E20:Y20" si="0">SUM(E3:E19)</f>
        <v>6.0000000000000001E-3</v>
      </c>
      <c r="F20" s="29">
        <f t="shared" si="0"/>
        <v>1.8000000000000002E-2</v>
      </c>
      <c r="G20" s="29">
        <f t="shared" si="0"/>
        <v>9.0000000000000011E-3</v>
      </c>
      <c r="H20" s="29">
        <f t="shared" si="0"/>
        <v>0.05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2E-3</v>
      </c>
      <c r="L20" s="29">
        <f t="shared" si="0"/>
        <v>0.21000000000000002</v>
      </c>
      <c r="M20" s="29">
        <f t="shared" si="0"/>
        <v>2.4999999999999998E-2</v>
      </c>
      <c r="N20" s="29">
        <f t="shared" si="0"/>
        <v>1.9E-2</v>
      </c>
      <c r="O20" s="29">
        <f t="shared" si="0"/>
        <v>0.105</v>
      </c>
      <c r="P20" s="29">
        <f t="shared" si="0"/>
        <v>0.14799999999999999</v>
      </c>
      <c r="Q20" s="29">
        <f t="shared" si="0"/>
        <v>0.06</v>
      </c>
      <c r="R20" s="29">
        <f>SUM(R3:R19)</f>
        <v>0.02</v>
      </c>
      <c r="S20" s="30">
        <f>SUM(S3:S19)</f>
        <v>8.0000000000000002E-3</v>
      </c>
      <c r="T20" s="29">
        <f>SUM(T3:T19)</f>
        <v>1</v>
      </c>
      <c r="U20" s="29">
        <f t="shared" si="0"/>
        <v>0.01</v>
      </c>
      <c r="V20" s="29">
        <f t="shared" si="0"/>
        <v>0.03</v>
      </c>
      <c r="W20" s="29">
        <f t="shared" si="0"/>
        <v>0.02</v>
      </c>
      <c r="X20" s="29">
        <f t="shared" si="0"/>
        <v>0.01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0.26999999999999996</v>
      </c>
      <c r="E21" s="16">
        <f t="shared" ref="E21:W21" si="1">E20*$D26</f>
        <v>6.0000000000000001E-3</v>
      </c>
      <c r="F21" s="16">
        <f t="shared" si="1"/>
        <v>1.8000000000000002E-2</v>
      </c>
      <c r="G21" s="16">
        <f t="shared" si="1"/>
        <v>9.0000000000000011E-3</v>
      </c>
      <c r="H21" s="16">
        <f>H20*$D26</f>
        <v>0.05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2E-3</v>
      </c>
      <c r="L21" s="81">
        <f t="shared" si="1"/>
        <v>0.21000000000000002</v>
      </c>
      <c r="M21" s="16">
        <f t="shared" si="1"/>
        <v>2.4999999999999998E-2</v>
      </c>
      <c r="N21" s="81">
        <f t="shared" si="1"/>
        <v>1.9E-2</v>
      </c>
      <c r="O21" s="81">
        <f t="shared" si="1"/>
        <v>0.105</v>
      </c>
      <c r="P21" s="16">
        <f t="shared" si="1"/>
        <v>0.14799999999999999</v>
      </c>
      <c r="Q21" s="16">
        <f t="shared" si="1"/>
        <v>0.06</v>
      </c>
      <c r="R21" s="16">
        <f t="shared" si="1"/>
        <v>0.02</v>
      </c>
      <c r="S21" s="142">
        <f>S20*$D26</f>
        <v>8.0000000000000002E-3</v>
      </c>
      <c r="T21" s="16">
        <v>1</v>
      </c>
      <c r="U21" s="16">
        <f>U20*$D26</f>
        <v>0.01</v>
      </c>
      <c r="V21" s="16">
        <f t="shared" si="1"/>
        <v>0.03</v>
      </c>
      <c r="W21" s="16">
        <f t="shared" si="1"/>
        <v>0.02</v>
      </c>
      <c r="X21" s="16">
        <f>X20*$D26</f>
        <v>0.01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88.9</v>
      </c>
      <c r="K22" s="33">
        <v>277.39999999999998</v>
      </c>
      <c r="L22" s="33">
        <v>21.4</v>
      </c>
      <c r="M22" s="33">
        <v>34</v>
      </c>
      <c r="N22" s="33">
        <v>30.3</v>
      </c>
      <c r="O22" s="33">
        <v>28.4</v>
      </c>
      <c r="P22" s="33">
        <v>205.7</v>
      </c>
      <c r="Q22" s="33">
        <v>27.9</v>
      </c>
      <c r="R22" s="33">
        <v>119.9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533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18.592199999999998</v>
      </c>
      <c r="E23" s="35">
        <f t="shared" ref="E23:Y23" si="2">E21*E22</f>
        <v>0.41520000000000001</v>
      </c>
      <c r="F23" s="36">
        <f t="shared" si="2"/>
        <v>12.144600000000002</v>
      </c>
      <c r="G23" s="36">
        <f t="shared" si="2"/>
        <v>1.0215000000000001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2.4892000000000003</v>
      </c>
      <c r="K23" s="36">
        <f t="shared" si="2"/>
        <v>0.55479999999999996</v>
      </c>
      <c r="L23" s="36">
        <f t="shared" si="2"/>
        <v>4.4939999999999998</v>
      </c>
      <c r="M23" s="36">
        <f t="shared" si="2"/>
        <v>0.85</v>
      </c>
      <c r="N23" s="36">
        <f t="shared" si="2"/>
        <v>0.57569999999999999</v>
      </c>
      <c r="O23" s="36">
        <f t="shared" si="2"/>
        <v>2.9819999999999998</v>
      </c>
      <c r="P23" s="36">
        <f t="shared" si="2"/>
        <v>30.443599999999996</v>
      </c>
      <c r="Q23" s="36">
        <f>Q21*Q22</f>
        <v>1.6739999999999999</v>
      </c>
      <c r="R23" s="36">
        <f t="shared" si="2"/>
        <v>2.3980000000000001</v>
      </c>
      <c r="S23" s="36">
        <f t="shared" si="2"/>
        <v>1.1360000000000001</v>
      </c>
      <c r="T23" s="36">
        <f t="shared" si="2"/>
        <v>11.7</v>
      </c>
      <c r="U23" s="36">
        <f t="shared" si="2"/>
        <v>2.4130000000000003</v>
      </c>
      <c r="V23" s="36">
        <f t="shared" si="2"/>
        <v>0.99</v>
      </c>
      <c r="W23" s="36">
        <f t="shared" si="2"/>
        <v>5.32</v>
      </c>
      <c r="X23" s="36">
        <f t="shared" si="2"/>
        <v>5.33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46">
        <f>SUM(D23:AA23)</f>
        <v>146.91910000000001</v>
      </c>
      <c r="E24" s="146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47">
        <f>D24/D26</f>
        <v>146.91910000000001</v>
      </c>
      <c r="E25" s="147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1" t="s">
        <v>0</v>
      </c>
      <c r="E29" s="151"/>
      <c r="F29" s="40"/>
      <c r="G29" s="151" t="s">
        <v>12</v>
      </c>
      <c r="H29" s="151"/>
      <c r="I29" s="151"/>
      <c r="J29" s="151"/>
      <c r="K29" s="151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1"/>
      <c r="W29" s="151"/>
      <c r="X29" s="151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B1" workbookViewId="0">
      <selection activeCell="AC23" sqref="AC23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54"/>
      <c r="B1" s="18"/>
      <c r="C1" s="154" t="s">
        <v>3</v>
      </c>
      <c r="D1" s="148" t="s">
        <v>7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50"/>
    </row>
    <row r="2" spans="1:35" ht="48" x14ac:dyDescent="0.25">
      <c r="A2" s="155"/>
      <c r="B2" s="19"/>
      <c r="C2" s="155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57</v>
      </c>
      <c r="K2" s="20" t="s">
        <v>74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67</v>
      </c>
      <c r="AD2" s="141" t="s">
        <v>62</v>
      </c>
      <c r="AE2" s="141" t="s">
        <v>57</v>
      </c>
      <c r="AF2" s="141" t="s">
        <v>61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56" t="s">
        <v>54</v>
      </c>
      <c r="B3" s="22">
        <v>0.18</v>
      </c>
      <c r="C3" s="124" t="s">
        <v>65</v>
      </c>
      <c r="D3" s="17">
        <v>0.106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56"/>
      <c r="B4" s="22">
        <v>0.18</v>
      </c>
      <c r="C4" s="125" t="s">
        <v>66</v>
      </c>
      <c r="D4" s="17">
        <v>0.12</v>
      </c>
      <c r="E4" s="17">
        <v>0.01</v>
      </c>
      <c r="F4" s="17"/>
      <c r="G4" s="17"/>
      <c r="H4" s="17"/>
      <c r="I4" s="17"/>
      <c r="J4" s="17"/>
      <c r="K4" s="17">
        <v>2E-3</v>
      </c>
      <c r="L4" s="17"/>
      <c r="M4" s="17"/>
      <c r="N4" s="17"/>
      <c r="O4" s="17"/>
      <c r="P4" s="17"/>
      <c r="Q4" s="17"/>
      <c r="R4" s="17"/>
      <c r="S4" s="53"/>
      <c r="T4" s="24"/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56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56"/>
      <c r="B6" s="22">
        <v>0.01</v>
      </c>
      <c r="C6" s="125" t="s">
        <v>45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>
        <v>0.01</v>
      </c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56"/>
      <c r="B7" s="22">
        <v>2.5000000000000001E-2</v>
      </c>
      <c r="C7" s="125" t="s">
        <v>67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17"/>
      <c r="Y7" s="17"/>
      <c r="Z7" s="17"/>
      <c r="AA7" s="17"/>
      <c r="AB7" s="17"/>
      <c r="AC7" s="17">
        <v>2.5000000000000001E-2</v>
      </c>
      <c r="AD7" s="115"/>
      <c r="AE7" s="115"/>
      <c r="AF7" s="115"/>
      <c r="AG7" s="115"/>
      <c r="AH7" s="115"/>
      <c r="AI7" s="115"/>
    </row>
    <row r="8" spans="1:35" x14ac:dyDescent="0.25">
      <c r="A8" s="153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53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53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53" t="s">
        <v>1</v>
      </c>
      <c r="B11" s="22">
        <v>0.06</v>
      </c>
      <c r="C11" s="125" t="s">
        <v>68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/>
      <c r="O11" s="17"/>
      <c r="P11" s="17"/>
      <c r="Q11" s="17">
        <v>0.06</v>
      </c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53"/>
      <c r="B12" s="22">
        <v>0.18</v>
      </c>
      <c r="C12" s="125" t="s">
        <v>69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0.04</v>
      </c>
      <c r="M12" s="17">
        <v>8.9999999999999993E-3</v>
      </c>
      <c r="N12" s="17">
        <v>1.4999999999999999E-2</v>
      </c>
      <c r="O12" s="17">
        <v>0.03</v>
      </c>
      <c r="P12" s="17"/>
      <c r="Q12" s="17"/>
      <c r="R12" s="17"/>
      <c r="S12" s="53"/>
      <c r="T12" s="24"/>
      <c r="U12" s="17">
        <v>5.0000000000000001E-3</v>
      </c>
      <c r="V12" s="17">
        <v>0.01</v>
      </c>
      <c r="W12" s="17"/>
      <c r="X12" s="17"/>
      <c r="Y12" s="17"/>
      <c r="Z12" s="17"/>
      <c r="AA12" s="17">
        <v>5.0000000000000001E-3</v>
      </c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53"/>
      <c r="B13" s="22">
        <v>0.15</v>
      </c>
      <c r="C13" s="125" t="s">
        <v>70</v>
      </c>
      <c r="D13" s="17">
        <v>2.4E-2</v>
      </c>
      <c r="E13" s="17"/>
      <c r="F13" s="17">
        <v>6.0000000000000001E-3</v>
      </c>
      <c r="G13" s="17"/>
      <c r="H13" s="17"/>
      <c r="I13" s="17"/>
      <c r="J13" s="17"/>
      <c r="K13" s="17"/>
      <c r="L13" s="17">
        <v>0.17</v>
      </c>
      <c r="M13" s="17"/>
      <c r="N13" s="17"/>
      <c r="O13" s="17"/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/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53"/>
      <c r="B14" s="22">
        <v>0.09</v>
      </c>
      <c r="C14" s="125" t="s">
        <v>71</v>
      </c>
      <c r="D14" s="17"/>
      <c r="E14" s="17"/>
      <c r="F14" s="17"/>
      <c r="G14" s="17"/>
      <c r="H14" s="17"/>
      <c r="I14" s="17"/>
      <c r="J14" s="17"/>
      <c r="K14" s="17"/>
      <c r="L14" s="17"/>
      <c r="M14" s="17">
        <v>3.0000000000000001E-3</v>
      </c>
      <c r="N14" s="17">
        <v>4.0000000000000001E-3</v>
      </c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>
        <v>0.14799999999999999</v>
      </c>
      <c r="AE14" s="115"/>
      <c r="AF14" s="115"/>
      <c r="AG14" s="115"/>
      <c r="AH14" s="115"/>
      <c r="AI14" s="115"/>
    </row>
    <row r="15" spans="1:35" x14ac:dyDescent="0.25">
      <c r="A15" s="153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53"/>
      <c r="B16" s="22">
        <v>0.18</v>
      </c>
      <c r="C16" s="125" t="s">
        <v>72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53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53" t="s">
        <v>2</v>
      </c>
      <c r="B18" s="22">
        <v>0.09</v>
      </c>
      <c r="C18" s="125" t="s">
        <v>73</v>
      </c>
      <c r="D18" s="17">
        <v>1.7999999999999999E-2</v>
      </c>
      <c r="E18" s="17">
        <v>2E-3</v>
      </c>
      <c r="F18" s="17">
        <v>3.0000000000000001E-3</v>
      </c>
      <c r="G18" s="17">
        <v>3.0000000000000001E-3</v>
      </c>
      <c r="H18" s="17"/>
      <c r="I18" s="17"/>
      <c r="J18" s="17"/>
      <c r="K18" s="17"/>
      <c r="L18" s="17"/>
      <c r="M18" s="17"/>
      <c r="N18" s="17"/>
      <c r="O18" s="17">
        <v>7.4999999999999997E-2</v>
      </c>
      <c r="P18" s="17"/>
      <c r="Q18" s="17"/>
      <c r="R18" s="17"/>
      <c r="S18" s="53">
        <v>1</v>
      </c>
      <c r="T18" s="24"/>
      <c r="U18" s="17"/>
      <c r="V18" s="17"/>
      <c r="W18" s="17"/>
      <c r="X18" s="17">
        <v>0.03</v>
      </c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53"/>
      <c r="B19" s="22">
        <v>0.18</v>
      </c>
      <c r="C19" s="125" t="s">
        <v>47</v>
      </c>
      <c r="D19" s="17"/>
      <c r="E19" s="17">
        <v>0.01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>
        <v>0.02</v>
      </c>
      <c r="AC19" s="17"/>
      <c r="AD19" s="115"/>
      <c r="AE19" s="115"/>
      <c r="AF19" s="115"/>
      <c r="AG19" s="115"/>
      <c r="AH19" s="115"/>
      <c r="AI19" s="115"/>
    </row>
    <row r="20" spans="1:35" x14ac:dyDescent="0.25">
      <c r="A20" s="153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0.26799999999999996</v>
      </c>
      <c r="E21" s="29">
        <f t="shared" ref="E21:AI21" si="0">SUM(E3:E20)</f>
        <v>3.6000000000000004E-2</v>
      </c>
      <c r="F21" s="29">
        <f t="shared" si="0"/>
        <v>1.8000000000000002E-2</v>
      </c>
      <c r="G21" s="29">
        <f t="shared" si="0"/>
        <v>9.0000000000000011E-3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2E-3</v>
      </c>
      <c r="L21" s="29">
        <f t="shared" si="0"/>
        <v>0.21000000000000002</v>
      </c>
      <c r="M21" s="29">
        <f t="shared" si="0"/>
        <v>2.4999999999999998E-2</v>
      </c>
      <c r="N21" s="29">
        <f t="shared" si="0"/>
        <v>1.9E-2</v>
      </c>
      <c r="O21" s="29">
        <f t="shared" si="0"/>
        <v>0.105</v>
      </c>
      <c r="P21" s="29">
        <f t="shared" si="0"/>
        <v>0</v>
      </c>
      <c r="Q21" s="29">
        <f t="shared" si="0"/>
        <v>0.06</v>
      </c>
      <c r="R21" s="29">
        <f t="shared" si="0"/>
        <v>8.0000000000000002E-3</v>
      </c>
      <c r="S21" s="29">
        <f t="shared" si="0"/>
        <v>1</v>
      </c>
      <c r="T21" s="29">
        <f t="shared" si="0"/>
        <v>0</v>
      </c>
      <c r="U21" s="29">
        <f t="shared" si="0"/>
        <v>5.0000000000000001E-3</v>
      </c>
      <c r="V21" s="29">
        <f t="shared" si="0"/>
        <v>0.01</v>
      </c>
      <c r="W21" s="29">
        <f t="shared" si="0"/>
        <v>0</v>
      </c>
      <c r="X21" s="29">
        <f t="shared" si="0"/>
        <v>0.03</v>
      </c>
      <c r="Y21" s="29">
        <f t="shared" si="0"/>
        <v>0.01</v>
      </c>
      <c r="Z21" s="29">
        <f t="shared" si="0"/>
        <v>0</v>
      </c>
      <c r="AA21" s="29">
        <f t="shared" si="0"/>
        <v>1.3000000000000001E-2</v>
      </c>
      <c r="AB21" s="29">
        <f t="shared" si="0"/>
        <v>0.02</v>
      </c>
      <c r="AC21" s="29">
        <f t="shared" si="0"/>
        <v>2.5000000000000001E-2</v>
      </c>
      <c r="AD21" s="29">
        <f t="shared" si="0"/>
        <v>0.14799999999999999</v>
      </c>
      <c r="AE21" s="29">
        <f t="shared" si="0"/>
        <v>0</v>
      </c>
      <c r="AF21" s="29">
        <f t="shared" si="0"/>
        <v>0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0.26799999999999996</v>
      </c>
      <c r="E22" s="81">
        <f t="shared" ref="E22:AI22" si="1">E21*$D27</f>
        <v>3.6000000000000004E-2</v>
      </c>
      <c r="F22" s="81">
        <f t="shared" si="1"/>
        <v>1.8000000000000002E-2</v>
      </c>
      <c r="G22" s="81">
        <f t="shared" si="1"/>
        <v>9.0000000000000011E-3</v>
      </c>
      <c r="H22" s="81">
        <f t="shared" si="1"/>
        <v>0.05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2E-3</v>
      </c>
      <c r="L22" s="81">
        <f t="shared" si="1"/>
        <v>0.21000000000000002</v>
      </c>
      <c r="M22" s="81">
        <f t="shared" si="1"/>
        <v>2.4999999999999998E-2</v>
      </c>
      <c r="N22" s="81">
        <f t="shared" si="1"/>
        <v>1.9E-2</v>
      </c>
      <c r="O22" s="81">
        <f t="shared" si="1"/>
        <v>0.105</v>
      </c>
      <c r="P22" s="81">
        <f t="shared" si="1"/>
        <v>0</v>
      </c>
      <c r="Q22" s="81">
        <f t="shared" si="1"/>
        <v>0.06</v>
      </c>
      <c r="R22" s="142">
        <f t="shared" si="1"/>
        <v>8.0000000000000002E-3</v>
      </c>
      <c r="S22" s="48">
        <f t="shared" si="1"/>
        <v>1</v>
      </c>
      <c r="T22" s="142">
        <f t="shared" si="1"/>
        <v>0</v>
      </c>
      <c r="U22" s="142">
        <f t="shared" si="1"/>
        <v>5.0000000000000001E-3</v>
      </c>
      <c r="V22" s="142">
        <f t="shared" si="1"/>
        <v>0.01</v>
      </c>
      <c r="W22" s="142">
        <f t="shared" si="1"/>
        <v>0</v>
      </c>
      <c r="X22" s="142">
        <f t="shared" si="1"/>
        <v>0.03</v>
      </c>
      <c r="Y22" s="81">
        <f t="shared" si="1"/>
        <v>0.01</v>
      </c>
      <c r="Z22" s="81">
        <f t="shared" si="1"/>
        <v>0</v>
      </c>
      <c r="AA22" s="142">
        <f t="shared" si="1"/>
        <v>1.3000000000000001E-2</v>
      </c>
      <c r="AB22" s="81">
        <f t="shared" si="1"/>
        <v>0.02</v>
      </c>
      <c r="AC22" s="142">
        <f t="shared" si="1"/>
        <v>2.5000000000000001E-2</v>
      </c>
      <c r="AD22" s="142">
        <f t="shared" si="1"/>
        <v>0.14799999999999999</v>
      </c>
      <c r="AE22" s="81">
        <f t="shared" si="1"/>
        <v>0</v>
      </c>
      <c r="AF22" s="142">
        <f t="shared" si="1"/>
        <v>0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88.9</v>
      </c>
      <c r="K23" s="33">
        <v>277.39999999999998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148.6</v>
      </c>
      <c r="AD23" s="114">
        <v>205.7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18.454479999999997</v>
      </c>
      <c r="E24" s="35">
        <f t="shared" ref="E24:AI24" si="2">E22*E23</f>
        <v>2.4912000000000005</v>
      </c>
      <c r="F24" s="35">
        <f t="shared" si="2"/>
        <v>12.144600000000002</v>
      </c>
      <c r="G24" s="35">
        <f t="shared" si="2"/>
        <v>1.026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2.4892000000000003</v>
      </c>
      <c r="K24" s="35">
        <f t="shared" si="2"/>
        <v>0.55479999999999996</v>
      </c>
      <c r="L24" s="35">
        <f t="shared" si="2"/>
        <v>4.4939999999999998</v>
      </c>
      <c r="M24" s="35">
        <f t="shared" si="2"/>
        <v>0.85</v>
      </c>
      <c r="N24" s="35">
        <f t="shared" si="2"/>
        <v>0.57569999999999999</v>
      </c>
      <c r="O24" s="35">
        <f t="shared" si="2"/>
        <v>3.0344999999999995</v>
      </c>
      <c r="P24" s="35">
        <f t="shared" si="2"/>
        <v>0</v>
      </c>
      <c r="Q24" s="35">
        <f t="shared" si="2"/>
        <v>1.74</v>
      </c>
      <c r="R24" s="35">
        <f t="shared" si="2"/>
        <v>1.1360000000000001</v>
      </c>
      <c r="S24" s="35">
        <f t="shared" si="2"/>
        <v>11.7</v>
      </c>
      <c r="T24" s="35">
        <f t="shared" si="2"/>
        <v>0</v>
      </c>
      <c r="U24" s="35">
        <f t="shared" si="2"/>
        <v>6.3E-2</v>
      </c>
      <c r="V24" s="35">
        <f t="shared" si="2"/>
        <v>2.4130000000000003</v>
      </c>
      <c r="W24" s="35">
        <f t="shared" si="2"/>
        <v>0</v>
      </c>
      <c r="X24" s="35">
        <f t="shared" si="2"/>
        <v>0.99</v>
      </c>
      <c r="Y24" s="35">
        <f t="shared" si="2"/>
        <v>5.2970000000000006</v>
      </c>
      <c r="Z24" s="35">
        <f t="shared" si="2"/>
        <v>0</v>
      </c>
      <c r="AA24" s="35">
        <f t="shared" si="2"/>
        <v>1.9396</v>
      </c>
      <c r="AB24" s="35">
        <f t="shared" si="2"/>
        <v>2.5256000000000003</v>
      </c>
      <c r="AC24" s="35">
        <f t="shared" si="2"/>
        <v>3.7149999999999999</v>
      </c>
      <c r="AD24" s="35">
        <f t="shared" si="2"/>
        <v>30.443599999999996</v>
      </c>
      <c r="AE24" s="35">
        <f t="shared" si="2"/>
        <v>0</v>
      </c>
      <c r="AF24" s="35">
        <f t="shared" si="2"/>
        <v>0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46">
        <f>SUM(D24:AI24)</f>
        <v>114.47257999999999</v>
      </c>
      <c r="E25" s="146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47">
        <f>D25/D27</f>
        <v>114.47257999999999</v>
      </c>
      <c r="E26" s="147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1" t="s">
        <v>0</v>
      </c>
      <c r="P27" s="151"/>
      <c r="Q27" s="40"/>
      <c r="R27" s="151" t="s">
        <v>12</v>
      </c>
      <c r="S27" s="151"/>
      <c r="T27" s="151"/>
      <c r="U27" s="151"/>
      <c r="V27" s="151"/>
      <c r="W27" s="40"/>
      <c r="X27" s="40"/>
      <c r="Y27" s="40"/>
      <c r="Z27" s="40"/>
      <c r="AA27" s="152" t="s">
        <v>0</v>
      </c>
      <c r="AB27" s="152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5"/>
      <c r="AE28" s="145"/>
      <c r="AF28" s="145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11:A17"/>
    <mergeCell ref="A1:A2"/>
    <mergeCell ref="C1:C2"/>
    <mergeCell ref="D1:AI1"/>
    <mergeCell ref="A3:A7"/>
    <mergeCell ref="A8:A10"/>
    <mergeCell ref="AD28:AF28"/>
    <mergeCell ref="A18:A20"/>
    <mergeCell ref="D25:E25"/>
    <mergeCell ref="D26:E26"/>
    <mergeCell ref="O27:P27"/>
    <mergeCell ref="R27:V27"/>
    <mergeCell ref="AA27:AB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2024-04-23T06:41:39Z</cp:lastPrinted>
  <dcterms:created xsi:type="dcterms:W3CDTF">2014-07-11T13:42:12Z</dcterms:created>
  <dcterms:modified xsi:type="dcterms:W3CDTF">2024-04-23T06:43:34Z</dcterms:modified>
</cp:coreProperties>
</file>