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 activeTab="5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<sst xmlns="http://schemas.openxmlformats.org/spreadsheetml/2006/main" count="429" uniqueCount="78">
  <si>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</si>
  <si>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</si>
  <si>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</si>
  <si>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</si>
  <si>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</si>
  <si>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</si>
  <si>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</si>
  <si>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</si>
  <si>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</si>
  <si>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</si>
  <si>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</si>
  <si>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</si>
  <si>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</si>
  <si>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</si>
  <si>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</si>
  <si>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</si>
  <si>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</si>
  <si>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</si>
  <si>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</si>
  <si>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</si>
  <si>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</si>
  <si>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</si>
  <si>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</si>
  <si>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</si>
  <si>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</si>
  <si>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</si>
  <si>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</si>
  <si>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</si>
  <si>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</si>
  <si>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</si>
  <si>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</si>
  <si>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</si>
  <si>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</si>
  <si>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</si>
  <si>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</si>
  <si>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</si>
  <si>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</si>
  <si>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</si>
  <si>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</si>
  <si>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</si>
  <si>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</si>
  <si>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</si>
  <si>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</si>
  <si>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</si>
  <si>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</si>
  <si>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</si>
  <si>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</si>
  <si>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</si>
  <si>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</si>
  <si>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</si>
  <si>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</si>
  <si>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</si>
  <si>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</si>
  <si>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</si>
  <si>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</si>
  <si>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</si>
  <si>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</si>
  <si>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</si>
  <si>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</si>
  <si>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</si>
  <si>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вермиш</t>
  </si>
  <si>
    <t>компот из сухофр</t>
  </si>
  <si>
    <t>крекер</t>
  </si>
  <si>
    <t>ряженка</t>
  </si>
  <si>
    <t>рыба св</t>
  </si>
  <si>
    <t>огур сол</t>
  </si>
  <si>
    <t>лим кт</t>
  </si>
  <si>
    <t>каша геркул мол</t>
  </si>
  <si>
    <t>какао с молоком</t>
  </si>
  <si>
    <t>икра свекольная</t>
  </si>
  <si>
    <t>суп картоф с верм</t>
  </si>
  <si>
    <t>капуста туш с мяс</t>
  </si>
  <si>
    <t>омлет с морковью</t>
  </si>
  <si>
    <t>чай с молоком</t>
  </si>
  <si>
    <t>геркул</t>
  </si>
  <si>
    <t>какао</t>
  </si>
  <si>
    <t>суп картоф с вер</t>
  </si>
  <si>
    <t>суп картоф с вермиш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</si>
</sst>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view="pageBreakPreview" zoomScale="80" zoomScaleNormal="80" zoomScaleSheetLayoutView="80" workbookViewId="0">
      <selection activeCell="Q20" sqref="Q20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74</v>
      </c>
      <c r="K2" s="20" t="s">
        <v>75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60</v>
      </c>
      <c r="AF2" s="104" t="s">
        <v>66</v>
      </c>
      <c r="AG2" s="104" t="s">
        <v>64</v>
      </c>
      <c r="AH2" s="104" t="s">
        <v>52</v>
      </c>
      <c r="AI2" s="104" t="s">
        <v>56</v>
      </c>
      <c r="AJ2" s="104"/>
    </row>
    <row r="3" spans="1:36" ht="15" customHeight="1" x14ac:dyDescent="0.25">
      <c r="A3" s="156" t="s">
        <v>54</v>
      </c>
      <c r="B3" s="22">
        <v>0.18</v>
      </c>
      <c r="C3" s="124" t="s">
        <v>67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68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70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7.2999999999999995E-2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51"/>
      <c r="Y12" s="17"/>
      <c r="Z12" s="17"/>
      <c r="AA12" s="17"/>
      <c r="AB12" s="17"/>
      <c r="AC12" s="17"/>
      <c r="AD12" s="17"/>
      <c r="AE12" s="115">
        <v>7.0000000000000001E-3</v>
      </c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71</v>
      </c>
      <c r="D13" s="17"/>
      <c r="E13" s="17"/>
      <c r="F13" s="17">
        <v>3.0000000000000001E-3</v>
      </c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1.7999999999999999E-2</v>
      </c>
      <c r="O13" s="17">
        <v>0.2</v>
      </c>
      <c r="P13" s="17">
        <v>0.12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6.0000000000000001E-3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0.16</v>
      </c>
      <c r="C18" s="125" t="s">
        <v>72</v>
      </c>
      <c r="D18" s="17">
        <v>5.1999999999999998E-2</v>
      </c>
      <c r="E18" s="17"/>
      <c r="F18" s="17">
        <v>5.0000000000000001E-3</v>
      </c>
      <c r="G18" s="17"/>
      <c r="H18" s="17"/>
      <c r="I18" s="17"/>
      <c r="J18" s="17"/>
      <c r="K18" s="17"/>
      <c r="L18" s="17"/>
      <c r="M18" s="17"/>
      <c r="N18" s="17">
        <v>5.2999999999999999E-2</v>
      </c>
      <c r="O18" s="17"/>
      <c r="P18" s="17"/>
      <c r="Q18" s="17"/>
      <c r="R18" s="17"/>
      <c r="S18" s="53">
        <v>1.5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3"/>
      <c r="B19" s="22">
        <v>0.19</v>
      </c>
      <c r="C19" s="125" t="s">
        <v>73</v>
      </c>
      <c r="D19" s="17">
        <v>9.7000000000000003E-2</v>
      </c>
      <c r="E19" s="17">
        <v>6.0000000000000001E-3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>
        <v>5.0000000000000001E-4</v>
      </c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0.375</v>
      </c>
      <c r="E21" s="29">
        <f t="shared" ref="E21:AJ21" si="0">SUM(E3:E20)</f>
        <v>0.03</v>
      </c>
      <c r="F21" s="29">
        <f t="shared" si="0"/>
        <v>1.7000000000000001E-2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7.2999999999999995E-2</v>
      </c>
      <c r="M21" s="29">
        <f t="shared" si="0"/>
        <v>3.4000000000000002E-2</v>
      </c>
      <c r="N21" s="29">
        <f t="shared" si="0"/>
        <v>7.9999999999999988E-2</v>
      </c>
      <c r="O21" s="29">
        <f t="shared" si="0"/>
        <v>0.2</v>
      </c>
      <c r="P21" s="29">
        <f t="shared" si="0"/>
        <v>0.12</v>
      </c>
      <c r="Q21" s="29">
        <f t="shared" si="0"/>
        <v>0.06</v>
      </c>
      <c r="R21" s="29">
        <f t="shared" si="0"/>
        <v>8.0000000000000002E-3</v>
      </c>
      <c r="S21" s="29">
        <f t="shared" si="0"/>
        <v>1.5</v>
      </c>
      <c r="T21" s="29">
        <f t="shared" si="0"/>
        <v>5.0000000000000001E-4</v>
      </c>
      <c r="U21" s="29">
        <f t="shared" si="0"/>
        <v>5.0000000000000001E-3</v>
      </c>
      <c r="V21" s="29">
        <f t="shared" si="0"/>
        <v>0</v>
      </c>
      <c r="W21" s="29">
        <f t="shared" si="0"/>
        <v>0.112</v>
      </c>
      <c r="X21" s="29">
        <f t="shared" si="0"/>
        <v>0</v>
      </c>
      <c r="Y21" s="29">
        <f t="shared" si="0"/>
        <v>0</v>
      </c>
      <c r="Z21" s="29">
        <f t="shared" si="0"/>
        <v>0</v>
      </c>
      <c r="AA21" s="29">
        <f t="shared" si="0"/>
        <v>0</v>
      </c>
      <c r="AB21" s="29">
        <f t="shared" si="0"/>
        <v>1.4E-2</v>
      </c>
      <c r="AC21" s="29">
        <f t="shared" si="0"/>
        <v>0</v>
      </c>
      <c r="AD21" s="29">
        <f t="shared" si="0"/>
        <v>0</v>
      </c>
      <c r="AE21" s="29">
        <f t="shared" si="0"/>
        <v>7.0000000000000001E-3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27</v>
      </c>
      <c r="E22" s="81">
        <f>E21*$D27</f>
        <v>2.16</v>
      </c>
      <c r="F22" s="81">
        <f>F21*$D27</f>
        <v>1.2240000000000002</v>
      </c>
      <c r="G22" s="81">
        <f t="shared" ref="G22:U22" si="1">G21*$D27</f>
        <v>0.79199999999999993</v>
      </c>
      <c r="H22" s="81">
        <f>H21*$D27</f>
        <v>3.6</v>
      </c>
      <c r="I22" s="81">
        <f>I21*$D27</f>
        <v>2.6639999999999997</v>
      </c>
      <c r="J22" s="81">
        <f>J21*$D27</f>
        <v>2.016</v>
      </c>
      <c r="K22" s="81">
        <f>K21*$D27</f>
        <v>0.14400000000000002</v>
      </c>
      <c r="L22" s="81">
        <f t="shared" si="1"/>
        <v>5.2559999999999993</v>
      </c>
      <c r="M22" s="81">
        <f t="shared" si="1"/>
        <v>2.4480000000000004</v>
      </c>
      <c r="N22" s="81">
        <f t="shared" si="1"/>
        <v>5.7599999999999989</v>
      </c>
      <c r="O22" s="81">
        <f t="shared" si="1"/>
        <v>14.4</v>
      </c>
      <c r="P22" s="81">
        <f>P21*$D27</f>
        <v>8.64</v>
      </c>
      <c r="Q22" s="81">
        <f t="shared" si="1"/>
        <v>4.32</v>
      </c>
      <c r="R22" s="81">
        <f t="shared" si="1"/>
        <v>0.57600000000000007</v>
      </c>
      <c r="S22" s="49">
        <f>S21*$D27</f>
        <v>108</v>
      </c>
      <c r="T22" s="16">
        <f t="shared" si="1"/>
        <v>3.6000000000000004E-2</v>
      </c>
      <c r="U22" s="16">
        <f t="shared" si="1"/>
        <v>0.36</v>
      </c>
      <c r="V22" s="81">
        <f>V21*$D27</f>
        <v>0</v>
      </c>
      <c r="W22" s="81">
        <f>W21*$D27</f>
        <v>8.0640000000000001</v>
      </c>
      <c r="X22" s="16"/>
      <c r="Y22" s="81">
        <f>Y21*D27</f>
        <v>0</v>
      </c>
      <c r="Z22" s="81">
        <f>Z21*D27</f>
        <v>0</v>
      </c>
      <c r="AA22" s="81">
        <f>AA21*$D27</f>
        <v>0</v>
      </c>
      <c r="AB22" s="81">
        <f t="shared" ref="AB22:AE22" si="2">AB21*$D27</f>
        <v>1.008</v>
      </c>
      <c r="AC22" s="81">
        <f t="shared" si="2"/>
        <v>0</v>
      </c>
      <c r="AD22" s="81">
        <f t="shared" si="2"/>
        <v>0</v>
      </c>
      <c r="AE22" s="81">
        <f t="shared" si="2"/>
        <v>0.504</v>
      </c>
      <c r="AF22" s="122"/>
      <c r="AG22" s="118"/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59.4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116.2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58.5</v>
      </c>
      <c r="AF23" s="3">
        <v>8</v>
      </c>
      <c r="AG23" s="3">
        <v>205.7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1867.32</v>
      </c>
      <c r="E24" s="35">
        <f t="shared" ref="E24:AJ24" si="4">E22*E23</f>
        <v>149.47200000000001</v>
      </c>
      <c r="F24" s="35">
        <f t="shared" si="4"/>
        <v>825.83280000000013</v>
      </c>
      <c r="G24" s="35">
        <f t="shared" si="4"/>
        <v>90.129599999999996</v>
      </c>
      <c r="H24" s="35">
        <f t="shared" si="4"/>
        <v>322.2</v>
      </c>
      <c r="I24" s="35">
        <f t="shared" si="4"/>
        <v>138.26159999999999</v>
      </c>
      <c r="J24" s="35">
        <f t="shared" si="4"/>
        <v>119.7504</v>
      </c>
      <c r="K24" s="35">
        <f t="shared" si="4"/>
        <v>38.505600000000001</v>
      </c>
      <c r="L24" s="35">
        <f t="shared" si="4"/>
        <v>106.17119999999998</v>
      </c>
      <c r="M24" s="35">
        <f t="shared" si="4"/>
        <v>83.232000000000014</v>
      </c>
      <c r="N24" s="35">
        <f t="shared" si="4"/>
        <v>180.28799999999998</v>
      </c>
      <c r="O24" s="35">
        <f t="shared" si="4"/>
        <v>493.91999999999996</v>
      </c>
      <c r="P24" s="35">
        <f t="shared" si="4"/>
        <v>4227.5520000000006</v>
      </c>
      <c r="Q24" s="35">
        <f t="shared" si="4"/>
        <v>130.464</v>
      </c>
      <c r="R24" s="35">
        <f t="shared" si="4"/>
        <v>81.273600000000002</v>
      </c>
      <c r="S24" s="35">
        <f t="shared" si="4"/>
        <v>1263.5999999999999</v>
      </c>
      <c r="T24" s="35">
        <f t="shared" si="4"/>
        <v>19.638000000000002</v>
      </c>
      <c r="U24" s="35">
        <f t="shared" si="4"/>
        <v>4.7880000000000003</v>
      </c>
      <c r="V24" s="35">
        <f t="shared" si="4"/>
        <v>0</v>
      </c>
      <c r="W24" s="35">
        <f t="shared" si="4"/>
        <v>844.30079999999998</v>
      </c>
      <c r="X24" s="35">
        <f t="shared" si="4"/>
        <v>0</v>
      </c>
      <c r="Y24" s="35">
        <f t="shared" si="4"/>
        <v>0</v>
      </c>
      <c r="Z24" s="35">
        <f t="shared" si="4"/>
        <v>0</v>
      </c>
      <c r="AA24" s="35">
        <f t="shared" si="4"/>
        <v>0</v>
      </c>
      <c r="AB24" s="35">
        <f t="shared" si="4"/>
        <v>154.72800000000001</v>
      </c>
      <c r="AC24" s="35">
        <f t="shared" si="4"/>
        <v>0</v>
      </c>
      <c r="AD24" s="35">
        <f t="shared" si="4"/>
        <v>0</v>
      </c>
      <c r="AE24" s="35">
        <f t="shared" si="4"/>
        <v>29.484000000000002</v>
      </c>
      <c r="AF24" s="35">
        <f t="shared" si="4"/>
        <v>0</v>
      </c>
      <c r="AG24" s="35">
        <f t="shared" si="4"/>
        <v>0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11170.911600000003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155.15155000000004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72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AF17" sqref="AF17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74</v>
      </c>
      <c r="K2" s="68" t="s">
        <v>75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60</v>
      </c>
      <c r="AE2" s="113" t="s">
        <v>64</v>
      </c>
      <c r="AF2" s="104" t="s">
        <v>63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67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68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70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73"/>
      <c r="T12" s="76"/>
      <c r="U12" s="79">
        <v>5.0000000000000001E-3</v>
      </c>
      <c r="V12" s="17"/>
      <c r="W12" s="17"/>
      <c r="X12" s="17"/>
      <c r="Y12" s="17"/>
      <c r="Z12" s="17"/>
      <c r="AA12" s="17"/>
      <c r="AB12" s="17"/>
      <c r="AC12" s="17"/>
      <c r="AD12" s="17">
        <v>7.0000000000000001E-3</v>
      </c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71</v>
      </c>
      <c r="D13" s="17"/>
      <c r="E13" s="17"/>
      <c r="F13" s="17">
        <v>2E-3</v>
      </c>
      <c r="G13" s="17">
        <v>2E-3</v>
      </c>
      <c r="H13" s="17"/>
      <c r="I13" s="17"/>
      <c r="J13" s="17"/>
      <c r="K13" s="17"/>
      <c r="L13" s="17"/>
      <c r="M13" s="17">
        <v>8.0000000000000002E-3</v>
      </c>
      <c r="N13" s="17">
        <v>1.7999999999999999E-2</v>
      </c>
      <c r="O13" s="17">
        <v>0.13</v>
      </c>
      <c r="P13" s="17">
        <v>7.1999999999999995E-2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5.0000000000000001E-3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0.16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0.13</v>
      </c>
      <c r="C18" s="126" t="s">
        <v>72</v>
      </c>
      <c r="D18" s="17">
        <v>4.2000000000000003E-2</v>
      </c>
      <c r="E18" s="17"/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>
        <v>4.2000000000000003E-2</v>
      </c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73</v>
      </c>
      <c r="D19" s="17">
        <v>7.3999999999999996E-2</v>
      </c>
      <c r="E19" s="17">
        <v>5.0000000000000001E-3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>
        <v>5.0000000000000001E-3</v>
      </c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0.26800000000000002</v>
      </c>
      <c r="E21" s="105">
        <f t="shared" ref="E21:AJ21" si="0">SUM(E3:E20)</f>
        <v>2.2000000000000002E-2</v>
      </c>
      <c r="F21" s="105">
        <f t="shared" si="0"/>
        <v>1.3000000000000001E-2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7.1999999999999995E-2</v>
      </c>
      <c r="M21" s="105">
        <f t="shared" si="0"/>
        <v>2.5000000000000001E-2</v>
      </c>
      <c r="N21" s="105">
        <f t="shared" si="0"/>
        <v>6.9000000000000006E-2</v>
      </c>
      <c r="O21" s="105">
        <f t="shared" si="0"/>
        <v>0.13</v>
      </c>
      <c r="P21" s="105">
        <f t="shared" si="0"/>
        <v>7.1999999999999995E-2</v>
      </c>
      <c r="Q21" s="105">
        <f t="shared" si="0"/>
        <v>0.04</v>
      </c>
      <c r="R21" s="105">
        <f t="shared" si="0"/>
        <v>6.0000000000000001E-3</v>
      </c>
      <c r="S21" s="105">
        <f t="shared" si="0"/>
        <v>1</v>
      </c>
      <c r="T21" s="105">
        <f t="shared" si="0"/>
        <v>5.0000000000000001E-3</v>
      </c>
      <c r="U21" s="105">
        <f t="shared" si="0"/>
        <v>5.0000000000000001E-3</v>
      </c>
      <c r="V21" s="105">
        <f t="shared" si="0"/>
        <v>0</v>
      </c>
      <c r="W21" s="105">
        <f t="shared" si="0"/>
        <v>0.106</v>
      </c>
      <c r="X21" s="105">
        <f t="shared" si="0"/>
        <v>0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0.01</v>
      </c>
      <c r="AC21" s="105">
        <f t="shared" si="0"/>
        <v>0</v>
      </c>
      <c r="AD21" s="105">
        <f t="shared" si="0"/>
        <v>7.0000000000000001E-3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0.26800000000000002</v>
      </c>
      <c r="E22" s="106">
        <f>E21*$D27</f>
        <v>2.2000000000000002E-2</v>
      </c>
      <c r="F22" s="106">
        <f>F21*$D27</f>
        <v>1.3000000000000001E-2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0.02</v>
      </c>
      <c r="K22" s="107">
        <f>K21*$D27</f>
        <v>2E-3</v>
      </c>
      <c r="L22" s="106">
        <f t="shared" si="1"/>
        <v>7.1999999999999995E-2</v>
      </c>
      <c r="M22" s="106">
        <f t="shared" si="1"/>
        <v>2.5000000000000001E-2</v>
      </c>
      <c r="N22" s="106">
        <f t="shared" si="1"/>
        <v>6.9000000000000006E-2</v>
      </c>
      <c r="O22" s="106">
        <f t="shared" si="1"/>
        <v>0.13</v>
      </c>
      <c r="P22" s="106">
        <f>P21*$D27</f>
        <v>7.1999999999999995E-2</v>
      </c>
      <c r="Q22" s="106">
        <f t="shared" si="1"/>
        <v>0.04</v>
      </c>
      <c r="R22" s="106">
        <f>R21*$D27</f>
        <v>6.0000000000000001E-3</v>
      </c>
      <c r="S22" s="108">
        <f>S21*$D27</f>
        <v>1</v>
      </c>
      <c r="T22" s="109">
        <f>T21*$D27</f>
        <v>5.0000000000000001E-3</v>
      </c>
      <c r="U22" s="138">
        <f>U21*D27</f>
        <v>5.0000000000000001E-3</v>
      </c>
      <c r="V22" s="110">
        <f t="shared" ref="V22:AJ22" si="2">V21*$D27</f>
        <v>0</v>
      </c>
      <c r="W22" s="106">
        <f t="shared" si="2"/>
        <v>0.106</v>
      </c>
      <c r="X22" s="106">
        <f t="shared" si="2"/>
        <v>0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si="2"/>
        <v>0.01</v>
      </c>
      <c r="AC22" s="106">
        <f t="shared" si="2"/>
        <v>0</v>
      </c>
      <c r="AD22" s="106">
        <f t="shared" si="2"/>
        <v>7.0000000000000001E-3</v>
      </c>
      <c r="AE22" s="106">
        <f t="shared" si="2"/>
        <v>0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60</v>
      </c>
      <c r="K23" s="71">
        <v>271.5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59</v>
      </c>
      <c r="AE23" s="117">
        <v>205.7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18.45448</v>
      </c>
      <c r="E24" s="111">
        <f t="shared" ref="E24:AJ24" si="3">E22*E23</f>
        <v>1.5224000000000002</v>
      </c>
      <c r="F24" s="111">
        <f t="shared" si="3"/>
        <v>8.7711000000000006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1.2</v>
      </c>
      <c r="K24" s="111">
        <f t="shared" si="3"/>
        <v>0.54300000000000004</v>
      </c>
      <c r="L24" s="111">
        <f t="shared" si="3"/>
        <v>1.5479999999999998</v>
      </c>
      <c r="M24" s="111">
        <f t="shared" si="3"/>
        <v>0.85000000000000009</v>
      </c>
      <c r="N24" s="111">
        <f t="shared" si="3"/>
        <v>2.0907</v>
      </c>
      <c r="O24" s="111">
        <f t="shared" si="3"/>
        <v>3.6919999999999997</v>
      </c>
      <c r="P24" s="111">
        <f t="shared" si="3"/>
        <v>35.229599999999998</v>
      </c>
      <c r="Q24" s="111">
        <f t="shared" si="3"/>
        <v>1.1599999999999999</v>
      </c>
      <c r="R24" s="111">
        <f t="shared" si="3"/>
        <v>0.85199999999999998</v>
      </c>
      <c r="S24" s="111">
        <f t="shared" si="3"/>
        <v>11.7</v>
      </c>
      <c r="T24" s="111">
        <f t="shared" si="3"/>
        <v>2.7560000000000002</v>
      </c>
      <c r="U24" s="111">
        <f t="shared" si="3"/>
        <v>6.3E-2</v>
      </c>
      <c r="V24" s="111">
        <f t="shared" si="3"/>
        <v>0</v>
      </c>
      <c r="W24" s="111">
        <f t="shared" si="3"/>
        <v>10.695400000000001</v>
      </c>
      <c r="X24" s="111">
        <f t="shared" si="3"/>
        <v>0</v>
      </c>
      <c r="Y24" s="111">
        <f t="shared" si="3"/>
        <v>0</v>
      </c>
      <c r="Z24" s="111">
        <f t="shared" si="3"/>
        <v>0</v>
      </c>
      <c r="AA24" s="111">
        <f t="shared" si="3"/>
        <v>0</v>
      </c>
      <c r="AB24" s="111">
        <f t="shared" si="3"/>
        <v>1.5330000000000001</v>
      </c>
      <c r="AC24" s="111">
        <f t="shared" si="3"/>
        <v>0</v>
      </c>
      <c r="AD24" s="111">
        <f t="shared" si="3"/>
        <v>0.41300000000000003</v>
      </c>
      <c r="AE24" s="111">
        <f t="shared" si="3"/>
        <v>0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109.11868000000001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109.11868000000001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I10" sqref="I10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74</v>
      </c>
      <c r="K2" s="20" t="s">
        <v>75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60</v>
      </c>
      <c r="AF2" s="136" t="s">
        <v>64</v>
      </c>
      <c r="AG2" s="136" t="s">
        <v>63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67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68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51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70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0.01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51"/>
      <c r="Y12" s="17"/>
      <c r="Z12" s="17"/>
      <c r="AA12" s="17"/>
      <c r="AB12" s="17"/>
      <c r="AC12" s="17"/>
      <c r="AD12" s="17"/>
      <c r="AE12" s="115">
        <v>7.0000000000000001E-3</v>
      </c>
      <c r="AF12" s="115"/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71</v>
      </c>
      <c r="D13" s="17"/>
      <c r="E13" s="17"/>
      <c r="F13" s="17">
        <v>3.0000000000000001E-3</v>
      </c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1.7999999999999999E-2</v>
      </c>
      <c r="O13" s="17">
        <v>0.2</v>
      </c>
      <c r="P13" s="17">
        <v>0.09</v>
      </c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6.0000000000000001E-3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0.16</v>
      </c>
      <c r="C18" s="125" t="s">
        <v>72</v>
      </c>
      <c r="D18" s="17">
        <v>5.1999999999999998E-2</v>
      </c>
      <c r="E18" s="17"/>
      <c r="F18" s="17">
        <v>5.0000000000000001E-3</v>
      </c>
      <c r="G18" s="17"/>
      <c r="H18" s="17"/>
      <c r="I18" s="17"/>
      <c r="J18" s="17"/>
      <c r="K18" s="17"/>
      <c r="L18" s="17"/>
      <c r="M18" s="17"/>
      <c r="N18" s="17">
        <v>5.1999999999999998E-2</v>
      </c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3"/>
      <c r="B19" s="22">
        <v>0.19</v>
      </c>
      <c r="C19" s="125" t="s">
        <v>73</v>
      </c>
      <c r="D19" s="17">
        <v>9.4E-2</v>
      </c>
      <c r="E19" s="17">
        <v>6.0000000000000001E-3</v>
      </c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>
        <v>5.0000000000000001E-3</v>
      </c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0.372</v>
      </c>
      <c r="E21" s="129">
        <f t="shared" ref="E21:AJ21" si="0">SUM(E3:E20)</f>
        <v>0.03</v>
      </c>
      <c r="F21" s="129">
        <f t="shared" si="0"/>
        <v>1.7000000000000001E-2</v>
      </c>
      <c r="G21" s="129">
        <f t="shared" si="0"/>
        <v>1.0999999999999999E-2</v>
      </c>
      <c r="H21" s="129">
        <f t="shared" si="0"/>
        <v>0.05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2E-3</v>
      </c>
      <c r="L21" s="129">
        <f t="shared" si="0"/>
        <v>7.1999999999999995E-2</v>
      </c>
      <c r="M21" s="129">
        <f t="shared" si="0"/>
        <v>3.5000000000000003E-2</v>
      </c>
      <c r="N21" s="129">
        <f t="shared" si="0"/>
        <v>7.8999999999999987E-2</v>
      </c>
      <c r="O21" s="129">
        <f t="shared" si="0"/>
        <v>0.2</v>
      </c>
      <c r="P21" s="129">
        <f t="shared" si="0"/>
        <v>0.09</v>
      </c>
      <c r="Q21" s="129">
        <f t="shared" si="0"/>
        <v>0.06</v>
      </c>
      <c r="R21" s="129">
        <f t="shared" si="0"/>
        <v>8.0000000000000002E-3</v>
      </c>
      <c r="S21" s="129">
        <f t="shared" si="0"/>
        <v>1</v>
      </c>
      <c r="T21" s="129">
        <f t="shared" si="0"/>
        <v>5.0000000000000001E-3</v>
      </c>
      <c r="U21" s="129">
        <f t="shared" si="0"/>
        <v>5.0000000000000001E-3</v>
      </c>
      <c r="V21" s="129">
        <f t="shared" si="0"/>
        <v>0</v>
      </c>
      <c r="W21" s="129">
        <f t="shared" si="0"/>
        <v>0.112</v>
      </c>
      <c r="X21" s="129">
        <f t="shared" si="0"/>
        <v>0</v>
      </c>
      <c r="Y21" s="129">
        <f t="shared" si="0"/>
        <v>0</v>
      </c>
      <c r="Z21" s="129">
        <f t="shared" si="0"/>
        <v>0</v>
      </c>
      <c r="AA21" s="129">
        <f t="shared" si="0"/>
        <v>0</v>
      </c>
      <c r="AB21" s="129">
        <f t="shared" si="0"/>
        <v>1.4E-2</v>
      </c>
      <c r="AC21" s="129">
        <f t="shared" si="0"/>
        <v>0</v>
      </c>
      <c r="AD21" s="129">
        <f t="shared" si="0"/>
        <v>0</v>
      </c>
      <c r="AE21" s="129">
        <f t="shared" si="0"/>
        <v>7.0000000000000001E-3</v>
      </c>
      <c r="AF21" s="129">
        <f t="shared" si="0"/>
        <v>0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0.372</v>
      </c>
      <c r="E22" s="131">
        <f>E21*$D27</f>
        <v>0.03</v>
      </c>
      <c r="F22" s="131">
        <f>F21*$D27</f>
        <v>1.7000000000000001E-2</v>
      </c>
      <c r="G22" s="137">
        <f t="shared" ref="G22:U22" si="1">G21*$D27</f>
        <v>1.0999999999999999E-2</v>
      </c>
      <c r="H22" s="131">
        <f>H21*$D27</f>
        <v>0.05</v>
      </c>
      <c r="I22" s="131">
        <f>I21*$D27</f>
        <v>3.6999999999999998E-2</v>
      </c>
      <c r="J22" s="131">
        <f>J21*$D27</f>
        <v>2.8000000000000001E-2</v>
      </c>
      <c r="K22" s="137">
        <f>K21*$D27</f>
        <v>2E-3</v>
      </c>
      <c r="L22" s="131">
        <f t="shared" si="1"/>
        <v>7.1999999999999995E-2</v>
      </c>
      <c r="M22" s="131">
        <f t="shared" si="1"/>
        <v>3.5000000000000003E-2</v>
      </c>
      <c r="N22" s="131">
        <f t="shared" si="1"/>
        <v>7.8999999999999987E-2</v>
      </c>
      <c r="O22" s="131">
        <f t="shared" si="1"/>
        <v>0.2</v>
      </c>
      <c r="P22" s="131">
        <f>P21*$D27</f>
        <v>0.09</v>
      </c>
      <c r="Q22" s="131">
        <f t="shared" si="1"/>
        <v>0.06</v>
      </c>
      <c r="R22" s="131">
        <f t="shared" si="1"/>
        <v>8.0000000000000002E-3</v>
      </c>
      <c r="S22" s="132">
        <f>S21*$D27</f>
        <v>1</v>
      </c>
      <c r="T22" s="133">
        <f t="shared" si="1"/>
        <v>5.0000000000000001E-3</v>
      </c>
      <c r="U22" s="133">
        <f t="shared" si="1"/>
        <v>5.0000000000000001E-3</v>
      </c>
      <c r="V22" s="137">
        <f>V21*$D27</f>
        <v>0</v>
      </c>
      <c r="W22" s="131">
        <f>W21*$D27</f>
        <v>0.112</v>
      </c>
      <c r="X22" s="133"/>
      <c r="Y22" s="137">
        <f>Y21*$D27</f>
        <v>0</v>
      </c>
      <c r="Z22" s="131">
        <f>Z21*D27</f>
        <v>0</v>
      </c>
      <c r="AA22" s="131">
        <f>AA21*$D27</f>
        <v>0</v>
      </c>
      <c r="AB22" s="131">
        <f t="shared" ref="AB22:AJ22" si="2">AB21*$D27</f>
        <v>1.4E-2</v>
      </c>
      <c r="AC22" s="131">
        <f t="shared" si="2"/>
        <v>0</v>
      </c>
      <c r="AD22" s="131">
        <f t="shared" si="2"/>
        <v>0</v>
      </c>
      <c r="AE22" s="131">
        <f t="shared" si="2"/>
        <v>7.0000000000000001E-3</v>
      </c>
      <c r="AF22" s="131">
        <f t="shared" si="2"/>
        <v>0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60</v>
      </c>
      <c r="K23" s="134">
        <v>271.5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59</v>
      </c>
      <c r="AF23" s="60">
        <v>205.7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25.615919999999999</v>
      </c>
      <c r="E24" s="135">
        <f t="shared" ref="E24:AJ24" si="3">E22*E23</f>
        <v>2.0760000000000001</v>
      </c>
      <c r="F24" s="135">
        <f t="shared" si="3"/>
        <v>11.469900000000001</v>
      </c>
      <c r="G24" s="135">
        <f t="shared" si="3"/>
        <v>1.2484999999999999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1.68</v>
      </c>
      <c r="K24" s="135">
        <f t="shared" si="3"/>
        <v>0.54300000000000004</v>
      </c>
      <c r="L24" s="135">
        <f t="shared" si="3"/>
        <v>1.5479999999999998</v>
      </c>
      <c r="M24" s="135">
        <f t="shared" si="3"/>
        <v>1.1900000000000002</v>
      </c>
      <c r="N24" s="135">
        <f t="shared" si="3"/>
        <v>2.3936999999999995</v>
      </c>
      <c r="O24" s="135">
        <f t="shared" si="3"/>
        <v>5.68</v>
      </c>
      <c r="P24" s="135">
        <f t="shared" si="3"/>
        <v>44.036999999999999</v>
      </c>
      <c r="Q24" s="135">
        <f t="shared" si="3"/>
        <v>1.74</v>
      </c>
      <c r="R24" s="135">
        <f t="shared" si="3"/>
        <v>1.1368</v>
      </c>
      <c r="S24" s="135">
        <f t="shared" si="3"/>
        <v>11.7</v>
      </c>
      <c r="T24" s="135">
        <f t="shared" si="3"/>
        <v>2.7560000000000002</v>
      </c>
      <c r="U24" s="135">
        <f t="shared" si="3"/>
        <v>6.3E-2</v>
      </c>
      <c r="V24" s="135">
        <f t="shared" si="3"/>
        <v>0</v>
      </c>
      <c r="W24" s="135">
        <f t="shared" si="3"/>
        <v>11.300800000000001</v>
      </c>
      <c r="X24" s="135">
        <f t="shared" si="3"/>
        <v>0</v>
      </c>
      <c r="Y24" s="135">
        <f t="shared" si="3"/>
        <v>0</v>
      </c>
      <c r="Z24" s="135">
        <f t="shared" si="3"/>
        <v>0</v>
      </c>
      <c r="AA24" s="135">
        <f t="shared" si="3"/>
        <v>0</v>
      </c>
      <c r="AB24" s="135">
        <f t="shared" si="3"/>
        <v>2.1462000000000003</v>
      </c>
      <c r="AC24" s="135">
        <f t="shared" si="3"/>
        <v>0</v>
      </c>
      <c r="AD24" s="135">
        <f t="shared" si="3"/>
        <v>0</v>
      </c>
      <c r="AE24" s="135">
        <f t="shared" si="3"/>
        <v>0.41300000000000003</v>
      </c>
      <c r="AF24" s="135">
        <f t="shared" si="3"/>
        <v>0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135.13311999999999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135.13311999999999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Q20" sqref="Q20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74</v>
      </c>
      <c r="K2" s="68" t="s">
        <v>75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60</v>
      </c>
      <c r="AE2" s="113" t="s">
        <v>65</v>
      </c>
      <c r="AF2" s="104" t="s">
        <v>64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67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68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9.5000000000000001E-2</v>
      </c>
      <c r="C7" s="126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>
        <v>0.106</v>
      </c>
      <c r="X7" s="17"/>
      <c r="Y7" s="17"/>
      <c r="Z7" s="17"/>
      <c r="AA7" s="17"/>
      <c r="AB7" s="17"/>
      <c r="AC7" s="17"/>
      <c r="AD7" s="17"/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77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7.2999999999999995E-2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73"/>
      <c r="T12" s="76"/>
      <c r="U12" s="79">
        <v>2E-3</v>
      </c>
      <c r="V12" s="17"/>
      <c r="W12" s="17"/>
      <c r="X12" s="17"/>
      <c r="Y12" s="17"/>
      <c r="Z12" s="17"/>
      <c r="AA12" s="17"/>
      <c r="AB12" s="17"/>
      <c r="AC12" s="17"/>
      <c r="AD12" s="17">
        <v>7.0000000000000001E-3</v>
      </c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71</v>
      </c>
      <c r="D13" s="17"/>
      <c r="E13" s="17"/>
      <c r="F13" s="17">
        <v>2E-3</v>
      </c>
      <c r="G13" s="17">
        <v>2E-3</v>
      </c>
      <c r="H13" s="17"/>
      <c r="I13" s="17"/>
      <c r="J13" s="17"/>
      <c r="K13" s="17"/>
      <c r="L13" s="17"/>
      <c r="M13" s="17">
        <v>8.0000000000000002E-3</v>
      </c>
      <c r="N13" s="17">
        <v>1.7999999999999999E-2</v>
      </c>
      <c r="O13" s="17">
        <v>0.13</v>
      </c>
      <c r="P13" s="17">
        <v>7.2999999999999995E-2</v>
      </c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5.0000000000000001E-3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/>
      <c r="C14" s="1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61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0.13</v>
      </c>
      <c r="C18" s="126" t="s">
        <v>72</v>
      </c>
      <c r="D18" s="17">
        <v>4.2000000000000003E-2</v>
      </c>
      <c r="E18" s="17"/>
      <c r="F18" s="17">
        <v>4.0000000000000001E-3</v>
      </c>
      <c r="G18" s="17"/>
      <c r="H18" s="17"/>
      <c r="I18" s="17"/>
      <c r="J18" s="17"/>
      <c r="K18" s="17"/>
      <c r="L18" s="17"/>
      <c r="M18" s="17"/>
      <c r="N18" s="17">
        <v>4.2000000000000003E-2</v>
      </c>
      <c r="O18" s="17"/>
      <c r="P18" s="17"/>
      <c r="Q18" s="17"/>
      <c r="R18" s="17"/>
      <c r="S18" s="73">
        <v>1.5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73</v>
      </c>
      <c r="D19" s="17">
        <v>7.9000000000000001E-2</v>
      </c>
      <c r="E19" s="17">
        <v>6.0000000000000001E-3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>
        <v>5.0000000000000001E-4</v>
      </c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0.27300000000000002</v>
      </c>
      <c r="E21" s="105">
        <f t="shared" ref="E21:AJ21" si="0">SUM(E3:E20)</f>
        <v>2.7000000000000003E-2</v>
      </c>
      <c r="F21" s="105">
        <f t="shared" si="0"/>
        <v>1.3000000000000001E-2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7.2999999999999995E-2</v>
      </c>
      <c r="M21" s="105">
        <f t="shared" si="0"/>
        <v>2.5000000000000001E-2</v>
      </c>
      <c r="N21" s="105">
        <f t="shared" si="0"/>
        <v>6.9000000000000006E-2</v>
      </c>
      <c r="O21" s="105">
        <f t="shared" si="0"/>
        <v>0.13</v>
      </c>
      <c r="P21" s="105">
        <f t="shared" si="0"/>
        <v>7.2999999999999995E-2</v>
      </c>
      <c r="Q21" s="105">
        <f t="shared" si="0"/>
        <v>0.04</v>
      </c>
      <c r="R21" s="105">
        <f t="shared" si="0"/>
        <v>6.0000000000000001E-3</v>
      </c>
      <c r="S21" s="105">
        <f t="shared" si="0"/>
        <v>1.5</v>
      </c>
      <c r="T21" s="105">
        <f t="shared" si="0"/>
        <v>5.0000000000000001E-4</v>
      </c>
      <c r="U21" s="105">
        <f t="shared" si="0"/>
        <v>2E-3</v>
      </c>
      <c r="V21" s="105">
        <f t="shared" si="0"/>
        <v>0</v>
      </c>
      <c r="W21" s="105">
        <f t="shared" si="0"/>
        <v>0.106</v>
      </c>
      <c r="X21" s="105">
        <f t="shared" si="0"/>
        <v>0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1.3000000000000001E-2</v>
      </c>
      <c r="AC21" s="105">
        <f t="shared" si="0"/>
        <v>0</v>
      </c>
      <c r="AD21" s="105">
        <f t="shared" si="0"/>
        <v>7.0000000000000001E-3</v>
      </c>
      <c r="AE21" s="105">
        <f t="shared" si="0"/>
        <v>0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3.0030000000000001</v>
      </c>
      <c r="E22" s="106">
        <f>E21*$D27</f>
        <v>0.29700000000000004</v>
      </c>
      <c r="F22" s="106">
        <f>F21*$D27</f>
        <v>0.14300000000000002</v>
      </c>
      <c r="G22" s="106">
        <f t="shared" ref="G22:Q22" si="1">G21*$D27</f>
        <v>8.7999999999999995E-2</v>
      </c>
      <c r="H22" s="106">
        <f>H21*$D27</f>
        <v>0.43999999999999995</v>
      </c>
      <c r="I22" s="106">
        <f>I21*$D27</f>
        <v>0.32999999999999996</v>
      </c>
      <c r="J22" s="106">
        <f t="shared" si="1"/>
        <v>0.22</v>
      </c>
      <c r="K22" s="107">
        <f>K21*$D27</f>
        <v>2.1999999999999999E-2</v>
      </c>
      <c r="L22" s="106">
        <f t="shared" si="1"/>
        <v>0.80299999999999994</v>
      </c>
      <c r="M22" s="106">
        <f t="shared" si="1"/>
        <v>0.27500000000000002</v>
      </c>
      <c r="N22" s="106">
        <f t="shared" si="1"/>
        <v>0.75900000000000012</v>
      </c>
      <c r="O22" s="106">
        <f t="shared" si="1"/>
        <v>1.4300000000000002</v>
      </c>
      <c r="P22" s="106">
        <f>P21*$D27</f>
        <v>0.80299999999999994</v>
      </c>
      <c r="Q22" s="106">
        <f t="shared" si="1"/>
        <v>0.44</v>
      </c>
      <c r="R22" s="106">
        <f>R21*$D27</f>
        <v>6.6000000000000003E-2</v>
      </c>
      <c r="S22" s="108">
        <f>S21*$D27</f>
        <v>16.5</v>
      </c>
      <c r="T22" s="109">
        <f>T21*$D27</f>
        <v>5.4999999999999997E-3</v>
      </c>
      <c r="U22" s="110">
        <f>U21*D27</f>
        <v>2.1999999999999999E-2</v>
      </c>
      <c r="V22" s="110">
        <f t="shared" ref="V22:AA22" si="2">V21*$D27</f>
        <v>0</v>
      </c>
      <c r="W22" s="106">
        <f t="shared" si="2"/>
        <v>1.1659999999999999</v>
      </c>
      <c r="X22" s="106">
        <f t="shared" si="2"/>
        <v>0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0.14300000000000002</v>
      </c>
      <c r="AC22" s="106">
        <f t="shared" si="3"/>
        <v>0</v>
      </c>
      <c r="AD22" s="106">
        <f t="shared" si="3"/>
        <v>7.6999999999999999E-2</v>
      </c>
      <c r="AE22" s="106">
        <f t="shared" ref="AE22" si="4">AE21*$D27</f>
        <v>0</v>
      </c>
      <c r="AF22" s="106">
        <f t="shared" ref="AF22" si="5">AF21*$D27</f>
        <v>0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59.4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58.5</v>
      </c>
      <c r="AE23" s="117">
        <v>69.33</v>
      </c>
      <c r="AF23" s="112">
        <v>205.7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207.68747999999999</v>
      </c>
      <c r="E24" s="111">
        <f t="shared" ref="E24:AJ24" si="10">E22*E23</f>
        <v>20.552400000000002</v>
      </c>
      <c r="F24" s="111">
        <f t="shared" si="10"/>
        <v>96.482100000000017</v>
      </c>
      <c r="G24" s="111">
        <f t="shared" si="10"/>
        <v>10.014399999999998</v>
      </c>
      <c r="H24" s="111">
        <f t="shared" si="10"/>
        <v>39.379999999999995</v>
      </c>
      <c r="I24" s="111">
        <f t="shared" si="10"/>
        <v>17.126999999999999</v>
      </c>
      <c r="J24" s="111">
        <f t="shared" si="10"/>
        <v>13.068</v>
      </c>
      <c r="K24" s="111">
        <f t="shared" si="10"/>
        <v>5.8827999999999996</v>
      </c>
      <c r="L24" s="111">
        <f t="shared" si="10"/>
        <v>16.220599999999997</v>
      </c>
      <c r="M24" s="111">
        <f t="shared" si="10"/>
        <v>9.3500000000000014</v>
      </c>
      <c r="N24" s="111">
        <f t="shared" si="10"/>
        <v>23.756700000000006</v>
      </c>
      <c r="O24" s="111">
        <f t="shared" si="10"/>
        <v>49.048999999999999</v>
      </c>
      <c r="P24" s="111">
        <f t="shared" si="10"/>
        <v>392.90789999999998</v>
      </c>
      <c r="Q24" s="111">
        <f t="shared" si="10"/>
        <v>13.288</v>
      </c>
      <c r="R24" s="111">
        <f t="shared" si="10"/>
        <v>9.3125999999999998</v>
      </c>
      <c r="S24" s="111">
        <f t="shared" si="10"/>
        <v>193.04999999999998</v>
      </c>
      <c r="T24" s="111">
        <f t="shared" si="10"/>
        <v>3.0002499999999999</v>
      </c>
      <c r="U24" s="111">
        <f t="shared" si="10"/>
        <v>0.29259999999999997</v>
      </c>
      <c r="V24" s="111">
        <f t="shared" si="10"/>
        <v>0</v>
      </c>
      <c r="W24" s="111">
        <f t="shared" si="10"/>
        <v>122.08019999999999</v>
      </c>
      <c r="X24" s="111">
        <f t="shared" si="10"/>
        <v>0</v>
      </c>
      <c r="Y24" s="111">
        <f t="shared" si="10"/>
        <v>0</v>
      </c>
      <c r="Z24" s="111">
        <f t="shared" si="10"/>
        <v>0</v>
      </c>
      <c r="AA24" s="111">
        <f t="shared" si="10"/>
        <v>0</v>
      </c>
      <c r="AB24" s="111">
        <f t="shared" si="10"/>
        <v>21.950500000000002</v>
      </c>
      <c r="AC24" s="111">
        <f t="shared" si="10"/>
        <v>0</v>
      </c>
      <c r="AD24" s="111">
        <f t="shared" si="10"/>
        <v>4.5045000000000002</v>
      </c>
      <c r="AE24" s="111">
        <f t="shared" si="10"/>
        <v>0</v>
      </c>
      <c r="AF24" s="111">
        <f t="shared" si="10"/>
        <v>0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1268.95703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115.35973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O16" sqref="O16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74</v>
      </c>
      <c r="K2" s="20" t="s">
        <v>75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33</v>
      </c>
      <c r="W2" s="20" t="s">
        <v>62</v>
      </c>
      <c r="X2" s="20" t="s">
        <v>60</v>
      </c>
      <c r="Y2" s="123" t="s">
        <v>39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67</v>
      </c>
      <c r="D3" s="17">
        <v>0.104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68</v>
      </c>
      <c r="D4" s="17">
        <v>0.12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56"/>
      <c r="B7" s="22">
        <v>0.1</v>
      </c>
      <c r="C7" s="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0.1</v>
      </c>
      <c r="S7" s="96"/>
      <c r="T7" s="24"/>
      <c r="U7" s="17"/>
      <c r="V7" s="17"/>
      <c r="W7" s="17"/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>
        <v>0.02</v>
      </c>
      <c r="C9" s="25" t="s">
        <v>62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>
        <v>0.02</v>
      </c>
      <c r="X9" s="17"/>
      <c r="Y9" s="17"/>
      <c r="Z9" s="99"/>
      <c r="AA9" s="99"/>
      <c r="AB9" s="47"/>
    </row>
    <row r="10" spans="1:28" x14ac:dyDescent="0.25">
      <c r="A10" s="153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>
        <v>0.2</v>
      </c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76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96"/>
      <c r="T12" s="24"/>
      <c r="U12" s="17"/>
      <c r="V12" s="17"/>
      <c r="W12" s="17"/>
      <c r="X12" s="17">
        <v>7.0000000000000001E-3</v>
      </c>
      <c r="Y12" s="17"/>
      <c r="Z12" s="99"/>
      <c r="AA12" s="99"/>
      <c r="AB12" s="47"/>
    </row>
    <row r="13" spans="1:28" x14ac:dyDescent="0.25">
      <c r="A13" s="153"/>
      <c r="B13" s="22">
        <v>0.15</v>
      </c>
      <c r="C13" s="25" t="s">
        <v>71</v>
      </c>
      <c r="D13" s="17"/>
      <c r="E13" s="17"/>
      <c r="F13" s="17">
        <v>3.0000000000000001E-3</v>
      </c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1.7999999999999999E-2</v>
      </c>
      <c r="O13" s="17">
        <v>0.2</v>
      </c>
      <c r="P13" s="17">
        <v>0.09</v>
      </c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/>
      <c r="C14" s="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61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0.16</v>
      </c>
      <c r="C17" s="25" t="s">
        <v>72</v>
      </c>
      <c r="D17" s="17">
        <v>5.1999999999999998E-2</v>
      </c>
      <c r="E17" s="17"/>
      <c r="F17" s="17">
        <v>5.0000000000000001E-3</v>
      </c>
      <c r="G17" s="17"/>
      <c r="H17" s="17"/>
      <c r="I17" s="17"/>
      <c r="J17" s="17"/>
      <c r="K17" s="17"/>
      <c r="L17" s="17"/>
      <c r="M17" s="17"/>
      <c r="N17" s="17">
        <v>5.1999999999999998E-2</v>
      </c>
      <c r="O17" s="17"/>
      <c r="P17" s="17"/>
      <c r="Q17" s="17"/>
      <c r="R17" s="17"/>
      <c r="S17" s="96"/>
      <c r="T17" s="24">
        <v>1</v>
      </c>
      <c r="U17" s="17"/>
      <c r="V17" s="17"/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0.19</v>
      </c>
      <c r="C18" s="25" t="s">
        <v>73</v>
      </c>
      <c r="D18" s="17">
        <v>9.4E-2</v>
      </c>
      <c r="E18" s="17">
        <v>6.0000000000000001E-3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>
        <v>5.0000000000000001E-3</v>
      </c>
      <c r="W18" s="17"/>
      <c r="X18" s="17"/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0.37</v>
      </c>
      <c r="E20" s="29">
        <f t="shared" ref="E20:Y20" si="0">SUM(E3:E19)</f>
        <v>0.01</v>
      </c>
      <c r="F20" s="29">
        <f t="shared" si="0"/>
        <v>1.7000000000000001E-2</v>
      </c>
      <c r="G20" s="29">
        <f t="shared" si="0"/>
        <v>1.0999999999999999E-2</v>
      </c>
      <c r="H20" s="29">
        <f t="shared" si="0"/>
        <v>0.05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2E-3</v>
      </c>
      <c r="L20" s="29">
        <f t="shared" si="0"/>
        <v>7.1999999999999995E-2</v>
      </c>
      <c r="M20" s="29">
        <f t="shared" si="0"/>
        <v>3.4000000000000002E-2</v>
      </c>
      <c r="N20" s="29">
        <f t="shared" si="0"/>
        <v>7.8999999999999987E-2</v>
      </c>
      <c r="O20" s="29">
        <f t="shared" si="0"/>
        <v>0.2</v>
      </c>
      <c r="P20" s="29">
        <f t="shared" si="0"/>
        <v>0.09</v>
      </c>
      <c r="Q20" s="29">
        <f t="shared" si="0"/>
        <v>0.06</v>
      </c>
      <c r="R20" s="29">
        <f>SUM(R3:R19)</f>
        <v>0.1</v>
      </c>
      <c r="S20" s="30">
        <f>SUM(S3:S19)</f>
        <v>8.0000000000000002E-3</v>
      </c>
      <c r="T20" s="29">
        <f>SUM(T3:T19)</f>
        <v>1</v>
      </c>
      <c r="U20" s="29">
        <f t="shared" si="0"/>
        <v>0</v>
      </c>
      <c r="V20" s="29">
        <f t="shared" si="0"/>
        <v>5.0000000000000001E-3</v>
      </c>
      <c r="W20" s="29">
        <f t="shared" si="0"/>
        <v>0.02</v>
      </c>
      <c r="X20" s="29">
        <f t="shared" si="0"/>
        <v>7.0000000000000001E-3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0.37</v>
      </c>
      <c r="E21" s="16">
        <f t="shared" ref="E21:W21" si="1">E20*$D26</f>
        <v>0.01</v>
      </c>
      <c r="F21" s="16">
        <f t="shared" si="1"/>
        <v>1.7000000000000001E-2</v>
      </c>
      <c r="G21" s="16">
        <f t="shared" si="1"/>
        <v>1.0999999999999999E-2</v>
      </c>
      <c r="H21" s="16">
        <f>H20*$D26</f>
        <v>0.05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2E-3</v>
      </c>
      <c r="L21" s="81">
        <f t="shared" si="1"/>
        <v>7.1999999999999995E-2</v>
      </c>
      <c r="M21" s="16">
        <f t="shared" si="1"/>
        <v>3.4000000000000002E-2</v>
      </c>
      <c r="N21" s="81">
        <f t="shared" si="1"/>
        <v>7.8999999999999987E-2</v>
      </c>
      <c r="O21" s="81">
        <f t="shared" si="1"/>
        <v>0.2</v>
      </c>
      <c r="P21" s="16">
        <f t="shared" si="1"/>
        <v>0.09</v>
      </c>
      <c r="Q21" s="16">
        <f t="shared" si="1"/>
        <v>0.06</v>
      </c>
      <c r="R21" s="16">
        <f t="shared" si="1"/>
        <v>0.1</v>
      </c>
      <c r="S21" s="142">
        <f>S20*$D26</f>
        <v>8.0000000000000002E-3</v>
      </c>
      <c r="T21" s="16">
        <v>1</v>
      </c>
      <c r="U21" s="16">
        <f>U20*$D26</f>
        <v>0</v>
      </c>
      <c r="V21" s="16">
        <f t="shared" si="1"/>
        <v>5.0000000000000001E-3</v>
      </c>
      <c r="W21" s="16">
        <f t="shared" si="1"/>
        <v>0.02</v>
      </c>
      <c r="X21" s="16">
        <f>X20*$D26</f>
        <v>7.0000000000000001E-3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59.1</v>
      </c>
      <c r="K22" s="33">
        <v>271.5</v>
      </c>
      <c r="L22" s="33">
        <v>21.4</v>
      </c>
      <c r="M22" s="33">
        <v>34</v>
      </c>
      <c r="N22" s="33">
        <v>30.3</v>
      </c>
      <c r="O22" s="33">
        <v>28.4</v>
      </c>
      <c r="P22" s="33">
        <v>489.3</v>
      </c>
      <c r="Q22" s="33">
        <v>27.9</v>
      </c>
      <c r="R22" s="33">
        <v>100.9</v>
      </c>
      <c r="S22" s="97">
        <v>142</v>
      </c>
      <c r="T22" s="33">
        <v>11.7</v>
      </c>
      <c r="U22" s="33">
        <v>241.3</v>
      </c>
      <c r="V22" s="33">
        <v>551.20000000000005</v>
      </c>
      <c r="W22" s="33">
        <v>266</v>
      </c>
      <c r="X22" s="33">
        <v>59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25.478200000000001</v>
      </c>
      <c r="E23" s="35">
        <f t="shared" ref="E23:Y23" si="2">E21*E22</f>
        <v>0.69200000000000006</v>
      </c>
      <c r="F23" s="36">
        <f t="shared" si="2"/>
        <v>11.469900000000001</v>
      </c>
      <c r="G23" s="36">
        <f t="shared" si="2"/>
        <v>1.2484999999999999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1.6548</v>
      </c>
      <c r="K23" s="36">
        <f t="shared" si="2"/>
        <v>0.54300000000000004</v>
      </c>
      <c r="L23" s="36">
        <f t="shared" si="2"/>
        <v>1.5407999999999997</v>
      </c>
      <c r="M23" s="36">
        <f t="shared" si="2"/>
        <v>1.1560000000000001</v>
      </c>
      <c r="N23" s="36">
        <f t="shared" si="2"/>
        <v>2.3936999999999995</v>
      </c>
      <c r="O23" s="36">
        <f t="shared" si="2"/>
        <v>5.68</v>
      </c>
      <c r="P23" s="36">
        <f t="shared" si="2"/>
        <v>44.036999999999999</v>
      </c>
      <c r="Q23" s="36">
        <f>Q21*Q22</f>
        <v>1.6739999999999999</v>
      </c>
      <c r="R23" s="36">
        <f t="shared" si="2"/>
        <v>10.090000000000002</v>
      </c>
      <c r="S23" s="36">
        <f t="shared" si="2"/>
        <v>1.1360000000000001</v>
      </c>
      <c r="T23" s="36">
        <f t="shared" si="2"/>
        <v>11.7</v>
      </c>
      <c r="U23" s="36">
        <f t="shared" si="2"/>
        <v>0</v>
      </c>
      <c r="V23" s="36">
        <f t="shared" si="2"/>
        <v>2.7560000000000002</v>
      </c>
      <c r="W23" s="36">
        <f t="shared" si="2"/>
        <v>5.32</v>
      </c>
      <c r="X23" s="36">
        <f t="shared" si="2"/>
        <v>0.41300000000000003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170.37819999999999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170.37819999999999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workbookViewId="0">
      <selection activeCell="AB18" sqref="AB18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74</v>
      </c>
      <c r="K2" s="20" t="s">
        <v>75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60</v>
      </c>
      <c r="AD2" s="141" t="s">
        <v>64</v>
      </c>
      <c r="AE2" s="141" t="s">
        <v>57</v>
      </c>
      <c r="AF2" s="141" t="s">
        <v>63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67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68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0.1</v>
      </c>
      <c r="C7" s="125" t="s">
        <v>44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>
        <v>0.112</v>
      </c>
      <c r="X7" s="17"/>
      <c r="Y7" s="17"/>
      <c r="Z7" s="17"/>
      <c r="AA7" s="17"/>
      <c r="AB7" s="17"/>
      <c r="AC7" s="17"/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69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70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7.1999999999999995E-2</v>
      </c>
      <c r="M12" s="17">
        <v>8.9999999999999993E-3</v>
      </c>
      <c r="N12" s="17">
        <v>8.9999999999999993E-3</v>
      </c>
      <c r="O12" s="17"/>
      <c r="P12" s="17"/>
      <c r="Q12" s="17"/>
      <c r="R12" s="17"/>
      <c r="S12" s="53"/>
      <c r="T12" s="24"/>
      <c r="U12" s="17">
        <v>5.0000000000000001E-3</v>
      </c>
      <c r="V12" s="17"/>
      <c r="W12" s="17"/>
      <c r="X12" s="17"/>
      <c r="Y12" s="17"/>
      <c r="Z12" s="17"/>
      <c r="AA12" s="17"/>
      <c r="AB12" s="17"/>
      <c r="AC12" s="17">
        <v>7.0000000000000001E-3</v>
      </c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71</v>
      </c>
      <c r="D13" s="17"/>
      <c r="E13" s="17"/>
      <c r="F13" s="17">
        <v>3.0000000000000001E-3</v>
      </c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1.7999999999999999E-2</v>
      </c>
      <c r="O13" s="17">
        <v>0.2</v>
      </c>
      <c r="P13" s="17">
        <v>0.09</v>
      </c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>
        <v>6.0000000000000001E-3</v>
      </c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/>
      <c r="C14" s="12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/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61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0.16</v>
      </c>
      <c r="C18" s="125" t="s">
        <v>72</v>
      </c>
      <c r="D18" s="17">
        <v>5.1999999999999998E-2</v>
      </c>
      <c r="E18" s="17"/>
      <c r="F18" s="17">
        <v>5.0000000000000001E-3</v>
      </c>
      <c r="G18" s="17"/>
      <c r="H18" s="17"/>
      <c r="I18" s="17"/>
      <c r="J18" s="17"/>
      <c r="K18" s="17"/>
      <c r="L18" s="17"/>
      <c r="M18" s="17"/>
      <c r="N18" s="17">
        <v>5.1999999999999998E-2</v>
      </c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>
        <v>0.19</v>
      </c>
      <c r="C19" s="125" t="s">
        <v>73</v>
      </c>
      <c r="D19" s="17">
        <v>9.4E-2</v>
      </c>
      <c r="E19" s="17">
        <v>6.0000000000000001E-3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>
        <v>5.0000000000000001E-3</v>
      </c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0.372</v>
      </c>
      <c r="E21" s="29">
        <f t="shared" ref="E21:AI21" si="0">SUM(E3:E20)</f>
        <v>0.03</v>
      </c>
      <c r="F21" s="29">
        <f t="shared" si="0"/>
        <v>1.7000000000000001E-2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7.1999999999999995E-2</v>
      </c>
      <c r="M21" s="29">
        <f t="shared" si="0"/>
        <v>3.4000000000000002E-2</v>
      </c>
      <c r="N21" s="29">
        <f t="shared" si="0"/>
        <v>7.8999999999999987E-2</v>
      </c>
      <c r="O21" s="29">
        <f t="shared" si="0"/>
        <v>0.2</v>
      </c>
      <c r="P21" s="29">
        <f t="shared" si="0"/>
        <v>0.09</v>
      </c>
      <c r="Q21" s="29">
        <f t="shared" si="0"/>
        <v>0.06</v>
      </c>
      <c r="R21" s="29">
        <f t="shared" si="0"/>
        <v>8.0000000000000002E-3</v>
      </c>
      <c r="S21" s="29">
        <f t="shared" si="0"/>
        <v>1</v>
      </c>
      <c r="T21" s="29">
        <f t="shared" si="0"/>
        <v>5.0000000000000001E-3</v>
      </c>
      <c r="U21" s="29">
        <f t="shared" si="0"/>
        <v>5.0000000000000001E-3</v>
      </c>
      <c r="V21" s="29">
        <f t="shared" si="0"/>
        <v>0</v>
      </c>
      <c r="W21" s="29">
        <f t="shared" si="0"/>
        <v>0.112</v>
      </c>
      <c r="X21" s="29">
        <f t="shared" si="0"/>
        <v>0</v>
      </c>
      <c r="Y21" s="29">
        <f t="shared" si="0"/>
        <v>0</v>
      </c>
      <c r="Z21" s="29">
        <f t="shared" si="0"/>
        <v>0</v>
      </c>
      <c r="AA21" s="29">
        <f t="shared" si="0"/>
        <v>1.4E-2</v>
      </c>
      <c r="AB21" s="29">
        <f t="shared" si="0"/>
        <v>0</v>
      </c>
      <c r="AC21" s="29">
        <f t="shared" si="0"/>
        <v>7.0000000000000001E-3</v>
      </c>
      <c r="AD21" s="29">
        <f t="shared" si="0"/>
        <v>0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0.372</v>
      </c>
      <c r="E22" s="81">
        <f t="shared" ref="E22:AI22" si="1">E21*$D27</f>
        <v>0.03</v>
      </c>
      <c r="F22" s="81">
        <f t="shared" si="1"/>
        <v>1.7000000000000001E-2</v>
      </c>
      <c r="G22" s="81">
        <f t="shared" si="1"/>
        <v>1.0999999999999999E-2</v>
      </c>
      <c r="H22" s="81">
        <f t="shared" si="1"/>
        <v>0.05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2E-3</v>
      </c>
      <c r="L22" s="81">
        <f t="shared" si="1"/>
        <v>7.1999999999999995E-2</v>
      </c>
      <c r="M22" s="81">
        <f t="shared" si="1"/>
        <v>3.4000000000000002E-2</v>
      </c>
      <c r="N22" s="81">
        <f t="shared" si="1"/>
        <v>7.8999999999999987E-2</v>
      </c>
      <c r="O22" s="81">
        <f t="shared" si="1"/>
        <v>0.2</v>
      </c>
      <c r="P22" s="81">
        <f t="shared" si="1"/>
        <v>0.09</v>
      </c>
      <c r="Q22" s="81">
        <f t="shared" si="1"/>
        <v>0.06</v>
      </c>
      <c r="R22" s="142">
        <f t="shared" si="1"/>
        <v>8.0000000000000002E-3</v>
      </c>
      <c r="S22" s="48">
        <f t="shared" si="1"/>
        <v>1</v>
      </c>
      <c r="T22" s="142">
        <f t="shared" si="1"/>
        <v>5.0000000000000001E-3</v>
      </c>
      <c r="U22" s="142">
        <f t="shared" si="1"/>
        <v>5.0000000000000001E-3</v>
      </c>
      <c r="V22" s="142">
        <f t="shared" si="1"/>
        <v>0</v>
      </c>
      <c r="W22" s="142">
        <f t="shared" si="1"/>
        <v>0.112</v>
      </c>
      <c r="X22" s="142">
        <f t="shared" si="1"/>
        <v>0</v>
      </c>
      <c r="Y22" s="81">
        <f t="shared" si="1"/>
        <v>0</v>
      </c>
      <c r="Z22" s="81">
        <f t="shared" si="1"/>
        <v>0</v>
      </c>
      <c r="AA22" s="142">
        <f t="shared" si="1"/>
        <v>1.4E-2</v>
      </c>
      <c r="AB22" s="81">
        <f t="shared" si="1"/>
        <v>0</v>
      </c>
      <c r="AC22" s="142">
        <f t="shared" si="1"/>
        <v>7.0000000000000001E-3</v>
      </c>
      <c r="AD22" s="142">
        <f t="shared" si="1"/>
        <v>0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59.1</v>
      </c>
      <c r="K23" s="33">
        <v>271.5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59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25.615919999999999</v>
      </c>
      <c r="E24" s="35">
        <f t="shared" ref="E24:AI24" si="2">E22*E23</f>
        <v>2.0760000000000001</v>
      </c>
      <c r="F24" s="35">
        <f t="shared" si="2"/>
        <v>11.469900000000001</v>
      </c>
      <c r="G24" s="35">
        <f t="shared" si="2"/>
        <v>1.254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1.6548</v>
      </c>
      <c r="K24" s="35">
        <f t="shared" si="2"/>
        <v>0.54300000000000004</v>
      </c>
      <c r="L24" s="35">
        <f t="shared" si="2"/>
        <v>1.5407999999999997</v>
      </c>
      <c r="M24" s="35">
        <f t="shared" si="2"/>
        <v>1.1560000000000001</v>
      </c>
      <c r="N24" s="35">
        <f t="shared" si="2"/>
        <v>2.3936999999999995</v>
      </c>
      <c r="O24" s="35">
        <f t="shared" si="2"/>
        <v>5.78</v>
      </c>
      <c r="P24" s="35">
        <f t="shared" si="2"/>
        <v>44.036999999999999</v>
      </c>
      <c r="Q24" s="35">
        <f t="shared" si="2"/>
        <v>1.74</v>
      </c>
      <c r="R24" s="35">
        <f t="shared" si="2"/>
        <v>1.1360000000000001</v>
      </c>
      <c r="S24" s="35">
        <f t="shared" si="2"/>
        <v>11.7</v>
      </c>
      <c r="T24" s="35">
        <f t="shared" si="2"/>
        <v>2.7560000000000002</v>
      </c>
      <c r="U24" s="35">
        <f t="shared" si="2"/>
        <v>6.3E-2</v>
      </c>
      <c r="V24" s="35">
        <f t="shared" si="2"/>
        <v>0</v>
      </c>
      <c r="W24" s="35">
        <f t="shared" si="2"/>
        <v>11.300800000000001</v>
      </c>
      <c r="X24" s="35">
        <f t="shared" si="2"/>
        <v>0</v>
      </c>
      <c r="Y24" s="35">
        <f t="shared" si="2"/>
        <v>0</v>
      </c>
      <c r="Z24" s="35">
        <f t="shared" si="2"/>
        <v>0</v>
      </c>
      <c r="AA24" s="35">
        <f t="shared" si="2"/>
        <v>2.0888</v>
      </c>
      <c r="AB24" s="35">
        <f t="shared" si="2"/>
        <v>0</v>
      </c>
      <c r="AC24" s="35">
        <f t="shared" si="2"/>
        <v>0.41300000000000003</v>
      </c>
      <c r="AD24" s="35">
        <f t="shared" si="2"/>
        <v>0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135.11401999999998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135.11401999999998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2024-04-19T06:14:33Z</cp:lastPrinted>
  <dcterms:created xsi:type="dcterms:W3CDTF">2014-07-11T13:42:12Z</dcterms:created>
  <dcterms:modified xsi:type="dcterms:W3CDTF">2024-04-19T06:17:05Z</dcterms:modified>
</cp:coreProperties>
</file>