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<sst xmlns="http://schemas.openxmlformats.org/spreadsheetml/2006/main" count="435" uniqueCount="76">
  <si>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</si>
  <si>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</si>
  <si>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</si>
  <si>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</si>
  <si>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</si>
  <si>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</si>
  <si>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</si>
  <si>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</si>
  <si>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</si>
  <si>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</si>
  <si>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</si>
  <si>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</si>
  <si>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</si>
  <si>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</si>
  <si>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</si>
  <si>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</si>
  <si>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</si>
  <si>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</si>
  <si>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</si>
  <si>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</si>
  <si>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</si>
  <si>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</si>
  <si>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</si>
  <si>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</si>
  <si>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</si>
  <si>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</si>
  <si>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</si>
  <si>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</si>
  <si>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</si>
  <si>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</si>
  <si>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</si>
  <si>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</si>
  <si>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</si>
  <si>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</si>
  <si>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</si>
  <si>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</si>
  <si>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</si>
  <si>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</si>
  <si>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</si>
  <si>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</si>
  <si>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</si>
  <si>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</si>
  <si>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</si>
  <si>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</si>
  <si>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</si>
  <si>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</si>
  <si>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</si>
  <si>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</si>
  <si>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</si>
  <si>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</si>
  <si>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</si>
  <si>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</si>
  <si>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</si>
  <si>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</si>
  <si>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</si>
  <si>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</si>
  <si>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</si>
  <si>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</si>
  <si>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</si>
  <si>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</si>
  <si>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компот из сухофр</t>
  </si>
  <si>
    <t>лим кт</t>
  </si>
  <si>
    <t>кефир</t>
  </si>
  <si>
    <t>крекер</t>
  </si>
  <si>
    <t>пшено</t>
  </si>
  <si>
    <t>перлов</t>
  </si>
  <si>
    <t>каша пшен мол</t>
  </si>
  <si>
    <t>коф нап из цикор</t>
  </si>
  <si>
    <t>икра морковная</t>
  </si>
  <si>
    <t>суп гороховый</t>
  </si>
  <si>
    <t>рожки отв</t>
  </si>
  <si>
    <t>гуляш</t>
  </si>
  <si>
    <t>яйцо вар</t>
  </si>
  <si>
    <t>цикор</t>
  </si>
  <si>
    <t>горох</t>
  </si>
  <si>
    <t>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</si>
</sst>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P14" sqref="P14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64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74</v>
      </c>
      <c r="AF2" s="104" t="s">
        <v>75</v>
      </c>
      <c r="AG2" s="104" t="s">
        <v>65</v>
      </c>
      <c r="AH2" s="104" t="s">
        <v>52</v>
      </c>
      <c r="AI2" s="104" t="s">
        <v>56</v>
      </c>
      <c r="AJ2" s="104" t="s">
        <v>61</v>
      </c>
    </row>
    <row r="3" spans="1:36" ht="15" customHeight="1" x14ac:dyDescent="0.25">
      <c r="A3" s="156" t="s">
        <v>54</v>
      </c>
      <c r="B3" s="22">
        <v>0.18</v>
      </c>
      <c r="C3" s="124" t="s">
        <v>66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7.4999999999999997E-2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7.4999999999999997E-2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0.06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53"/>
      <c r="T12" s="24"/>
      <c r="U12" s="17">
        <v>5.0000000000000001E-3</v>
      </c>
      <c r="V12" s="17"/>
      <c r="W12" s="17"/>
      <c r="X12" s="51"/>
      <c r="Y12" s="17"/>
      <c r="Z12" s="17"/>
      <c r="AA12" s="17"/>
      <c r="AB12" s="17"/>
      <c r="AC12" s="17"/>
      <c r="AD12" s="17"/>
      <c r="AE12" s="115">
        <v>1.4999999999999999E-2</v>
      </c>
      <c r="AF12" s="115"/>
      <c r="AG12" s="115"/>
      <c r="AH12" s="115"/>
      <c r="AI12" s="115"/>
      <c r="AJ12" s="115"/>
    </row>
    <row r="13" spans="1:36" ht="15" customHeight="1" x14ac:dyDescent="0.25">
      <c r="A13" s="153"/>
      <c r="B13" s="22">
        <v>0.15</v>
      </c>
      <c r="C13" s="125" t="s">
        <v>70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>
        <v>4.4999999999999998E-2</v>
      </c>
      <c r="AG13" s="115"/>
      <c r="AH13" s="115"/>
      <c r="AI13" s="115"/>
      <c r="AJ13" s="115"/>
    </row>
    <row r="14" spans="1:36" s="9" customFormat="1" ht="15" customHeight="1" x14ac:dyDescent="0.25">
      <c r="A14" s="153"/>
      <c r="B14" s="22">
        <v>7.0000000000000007E-2</v>
      </c>
      <c r="C14" s="125" t="s">
        <v>71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1.4999999999999999E-2</v>
      </c>
      <c r="N14" s="17"/>
      <c r="O14" s="17"/>
      <c r="P14" s="17">
        <v>0.12</v>
      </c>
      <c r="Q14" s="17"/>
      <c r="R14" s="17"/>
      <c r="S14" s="53"/>
      <c r="T14" s="24"/>
      <c r="U14" s="17"/>
      <c r="V14" s="17"/>
      <c r="W14" s="17"/>
      <c r="X14" s="51"/>
      <c r="Y14" s="17">
        <v>3.0000000000000001E-3</v>
      </c>
      <c r="Z14" s="17"/>
      <c r="AA14" s="17"/>
      <c r="AB14" s="17">
        <v>8.9999999999999993E-3</v>
      </c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1</v>
      </c>
      <c r="C18" s="125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3"/>
      <c r="B19" s="22">
        <v>0.18</v>
      </c>
      <c r="C19" s="125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>
        <v>0.191</v>
      </c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0.19</v>
      </c>
      <c r="E21" s="29">
        <f t="shared" ref="E21:AJ21" si="0">SUM(E3:E20)</f>
        <v>2.4E-2</v>
      </c>
      <c r="F21" s="29">
        <f t="shared" si="0"/>
        <v>1.5000000000000001E-2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3.5999999999999997E-2</v>
      </c>
      <c r="K21" s="29">
        <f t="shared" si="0"/>
        <v>2E-3</v>
      </c>
      <c r="L21" s="29">
        <f t="shared" si="0"/>
        <v>0.06</v>
      </c>
      <c r="M21" s="29">
        <f t="shared" si="0"/>
        <v>3.6999999999999998E-2</v>
      </c>
      <c r="N21" s="29">
        <f t="shared" si="0"/>
        <v>6.8999999999999992E-2</v>
      </c>
      <c r="O21" s="29">
        <f t="shared" si="0"/>
        <v>0</v>
      </c>
      <c r="P21" s="29">
        <f t="shared" si="0"/>
        <v>0.12</v>
      </c>
      <c r="Q21" s="29">
        <f t="shared" si="0"/>
        <v>0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</v>
      </c>
      <c r="W21" s="29">
        <f t="shared" si="0"/>
        <v>7.4999999999999997E-2</v>
      </c>
      <c r="X21" s="29">
        <f t="shared" si="0"/>
        <v>0</v>
      </c>
      <c r="Y21" s="29">
        <f t="shared" si="0"/>
        <v>3.0000000000000001E-3</v>
      </c>
      <c r="Z21" s="29">
        <f t="shared" si="0"/>
        <v>0</v>
      </c>
      <c r="AA21" s="29">
        <f t="shared" si="0"/>
        <v>0.191</v>
      </c>
      <c r="AB21" s="29">
        <f t="shared" si="0"/>
        <v>1.7000000000000001E-2</v>
      </c>
      <c r="AC21" s="29">
        <f t="shared" si="0"/>
        <v>0</v>
      </c>
      <c r="AD21" s="29">
        <f t="shared" si="0"/>
        <v>0</v>
      </c>
      <c r="AE21" s="29">
        <f t="shared" si="0"/>
        <v>1.4999999999999999E-2</v>
      </c>
      <c r="AF21" s="29">
        <f t="shared" si="0"/>
        <v>4.4999999999999998E-2</v>
      </c>
      <c r="AG21" s="29">
        <f t="shared" si="0"/>
        <v>0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13.49</v>
      </c>
      <c r="E22" s="81">
        <f>E21*$D27</f>
        <v>1.704</v>
      </c>
      <c r="F22" s="81">
        <f>F21*$D27</f>
        <v>1.0650000000000002</v>
      </c>
      <c r="G22" s="81">
        <f t="shared" ref="G22:U22" si="1">G21*$D27</f>
        <v>0.63900000000000012</v>
      </c>
      <c r="H22" s="81">
        <f>H21*$D27</f>
        <v>3.5500000000000003</v>
      </c>
      <c r="I22" s="81">
        <f>I21*$D27</f>
        <v>2.6269999999999998</v>
      </c>
      <c r="J22" s="81">
        <f>J21*$D27</f>
        <v>2.5559999999999996</v>
      </c>
      <c r="K22" s="81">
        <f>K21*$D27</f>
        <v>0.14200000000000002</v>
      </c>
      <c r="L22" s="81">
        <f t="shared" si="1"/>
        <v>4.26</v>
      </c>
      <c r="M22" s="81">
        <f t="shared" si="1"/>
        <v>2.6269999999999998</v>
      </c>
      <c r="N22" s="81">
        <f t="shared" si="1"/>
        <v>4.8989999999999991</v>
      </c>
      <c r="O22" s="81">
        <f t="shared" si="1"/>
        <v>0</v>
      </c>
      <c r="P22" s="81">
        <f>P21*$D27</f>
        <v>8.52</v>
      </c>
      <c r="Q22" s="81">
        <f t="shared" si="1"/>
        <v>0</v>
      </c>
      <c r="R22" s="81">
        <f t="shared" si="1"/>
        <v>0.56800000000000006</v>
      </c>
      <c r="S22" s="49">
        <f>S21*$D27</f>
        <v>71</v>
      </c>
      <c r="T22" s="16">
        <f t="shared" si="1"/>
        <v>0</v>
      </c>
      <c r="U22" s="16">
        <f t="shared" si="1"/>
        <v>0.35499999999999998</v>
      </c>
      <c r="V22" s="81">
        <f>V21*$D27</f>
        <v>0</v>
      </c>
      <c r="W22" s="81">
        <f>W21*$D27</f>
        <v>5.3250000000000002</v>
      </c>
      <c r="X22" s="16"/>
      <c r="Y22" s="81">
        <f>Y21*D27</f>
        <v>0.21299999999999999</v>
      </c>
      <c r="Z22" s="81">
        <f>Z21*D27</f>
        <v>0</v>
      </c>
      <c r="AA22" s="81">
        <f>AA21*$D27</f>
        <v>13.561</v>
      </c>
      <c r="AB22" s="81">
        <f t="shared" ref="AB22:AE22" si="2">AB21*$D27</f>
        <v>1.2070000000000001</v>
      </c>
      <c r="AC22" s="81">
        <f t="shared" si="2"/>
        <v>0</v>
      </c>
      <c r="AD22" s="81">
        <f t="shared" si="2"/>
        <v>0</v>
      </c>
      <c r="AE22" s="81">
        <f t="shared" si="2"/>
        <v>1.0649999999999999</v>
      </c>
      <c r="AF22" s="122">
        <v>3.2</v>
      </c>
      <c r="AG22" s="118"/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45.8</v>
      </c>
      <c r="K23" s="33">
        <v>339.4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118.2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53.7</v>
      </c>
      <c r="AF23" s="3">
        <v>60.2</v>
      </c>
      <c r="AG23" s="3">
        <v>32.29</v>
      </c>
      <c r="AH23" s="3">
        <v>308.06</v>
      </c>
      <c r="AI23" s="3">
        <v>46.8</v>
      </c>
      <c r="AJ23" s="3">
        <v>8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932.96839999999997</v>
      </c>
      <c r="E24" s="35">
        <f t="shared" ref="E24:AJ24" si="4">E22*E23</f>
        <v>117.91679999999999</v>
      </c>
      <c r="F24" s="35">
        <f t="shared" si="4"/>
        <v>718.55550000000017</v>
      </c>
      <c r="G24" s="35">
        <f t="shared" si="4"/>
        <v>72.71820000000001</v>
      </c>
      <c r="H24" s="35">
        <f t="shared" si="4"/>
        <v>317.72500000000002</v>
      </c>
      <c r="I24" s="35">
        <f t="shared" si="4"/>
        <v>136.34129999999999</v>
      </c>
      <c r="J24" s="35">
        <f t="shared" si="4"/>
        <v>117.06479999999998</v>
      </c>
      <c r="K24" s="35">
        <f t="shared" si="4"/>
        <v>48.194800000000001</v>
      </c>
      <c r="L24" s="35">
        <f t="shared" si="4"/>
        <v>86.051999999999992</v>
      </c>
      <c r="M24" s="35">
        <f t="shared" si="4"/>
        <v>89.317999999999998</v>
      </c>
      <c r="N24" s="35">
        <f t="shared" si="4"/>
        <v>153.33869999999999</v>
      </c>
      <c r="O24" s="35">
        <f t="shared" si="4"/>
        <v>0</v>
      </c>
      <c r="P24" s="35">
        <f t="shared" si="4"/>
        <v>4168.8360000000002</v>
      </c>
      <c r="Q24" s="35">
        <f t="shared" si="4"/>
        <v>0</v>
      </c>
      <c r="R24" s="35">
        <f t="shared" si="4"/>
        <v>80.144800000000004</v>
      </c>
      <c r="S24" s="35">
        <f t="shared" si="4"/>
        <v>830.69999999999993</v>
      </c>
      <c r="T24" s="35">
        <f t="shared" si="4"/>
        <v>0</v>
      </c>
      <c r="U24" s="35">
        <f t="shared" si="4"/>
        <v>4.7214999999999998</v>
      </c>
      <c r="V24" s="35">
        <f t="shared" si="4"/>
        <v>0</v>
      </c>
      <c r="W24" s="35">
        <f t="shared" si="4"/>
        <v>557.52750000000003</v>
      </c>
      <c r="X24" s="35">
        <f t="shared" si="4"/>
        <v>0</v>
      </c>
      <c r="Y24" s="35">
        <f t="shared" si="4"/>
        <v>7.0716000000000001</v>
      </c>
      <c r="Z24" s="35">
        <f t="shared" si="4"/>
        <v>0</v>
      </c>
      <c r="AA24" s="35">
        <f t="shared" si="4"/>
        <v>886.88940000000002</v>
      </c>
      <c r="AB24" s="35">
        <f t="shared" si="4"/>
        <v>185.27450000000002</v>
      </c>
      <c r="AC24" s="35">
        <f t="shared" si="4"/>
        <v>0</v>
      </c>
      <c r="AD24" s="35">
        <f t="shared" si="4"/>
        <v>0</v>
      </c>
      <c r="AE24" s="35">
        <f t="shared" si="4"/>
        <v>57.1905</v>
      </c>
      <c r="AF24" s="35">
        <f t="shared" si="4"/>
        <v>192.64000000000001</v>
      </c>
      <c r="AG24" s="35">
        <f t="shared" si="4"/>
        <v>0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9761.1892999999982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137.4815394366197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89" zoomScaleNormal="89" workbookViewId="0">
      <selection activeCell="I8" sqref="I8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64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75</v>
      </c>
      <c r="AF2" s="104" t="s">
        <v>62</v>
      </c>
      <c r="AG2" s="104" t="s">
        <v>52</v>
      </c>
      <c r="AH2" s="104" t="s">
        <v>57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66</v>
      </c>
      <c r="D3" s="17">
        <v>7.2999999999999995E-2</v>
      </c>
      <c r="E3" s="17">
        <v>3.0000000000000001E-3</v>
      </c>
      <c r="F3" s="17">
        <v>3.0000000000000001E-3</v>
      </c>
      <c r="G3" s="17"/>
      <c r="H3" s="17"/>
      <c r="I3" s="17"/>
      <c r="J3" s="17">
        <v>2.5999999999999999E-2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67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7.0999999999999994E-2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7.0999999999999994E-2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0.06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73"/>
      <c r="T12" s="76"/>
      <c r="U12" s="79">
        <v>5.0000000000000001E-3</v>
      </c>
      <c r="V12" s="17"/>
      <c r="W12" s="17"/>
      <c r="X12" s="17"/>
      <c r="Y12" s="17"/>
      <c r="Z12" s="17"/>
      <c r="AA12" s="17"/>
      <c r="AB12" s="17"/>
      <c r="AC12" s="17"/>
      <c r="AD12" s="17">
        <v>1.4999999999999999E-2</v>
      </c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70</v>
      </c>
      <c r="D13" s="17"/>
      <c r="E13" s="17"/>
      <c r="F13" s="17">
        <v>3.0000000000000001E-3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>
        <v>3.5000000000000003E-2</v>
      </c>
      <c r="AF13" s="115"/>
      <c r="AG13" s="115"/>
      <c r="AH13" s="115"/>
      <c r="AI13" s="115"/>
      <c r="AJ13" s="115"/>
    </row>
    <row r="14" spans="1:36" x14ac:dyDescent="0.25">
      <c r="A14" s="158"/>
      <c r="B14" s="60">
        <v>0.05</v>
      </c>
      <c r="C14" s="126" t="s">
        <v>71</v>
      </c>
      <c r="D14" s="17"/>
      <c r="E14" s="17"/>
      <c r="F14" s="17"/>
      <c r="G14" s="17">
        <v>2E-3</v>
      </c>
      <c r="H14" s="17"/>
      <c r="I14" s="17"/>
      <c r="J14" s="17"/>
      <c r="K14" s="17"/>
      <c r="L14" s="17"/>
      <c r="M14" s="17">
        <v>1.2E-2</v>
      </c>
      <c r="N14" s="17"/>
      <c r="O14" s="17"/>
      <c r="P14" s="17">
        <v>0.09</v>
      </c>
      <c r="Q14" s="17"/>
      <c r="R14" s="17"/>
      <c r="S14" s="73"/>
      <c r="T14" s="76"/>
      <c r="U14" s="79"/>
      <c r="V14" s="17"/>
      <c r="W14" s="17"/>
      <c r="X14" s="17">
        <v>2E-3</v>
      </c>
      <c r="Y14" s="17"/>
      <c r="Z14" s="17"/>
      <c r="AA14" s="17"/>
      <c r="AB14" s="17">
        <v>5.0000000000000001E-3</v>
      </c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1</v>
      </c>
      <c r="C18" s="126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0.15</v>
      </c>
      <c r="C19" s="143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>
        <v>0.15</v>
      </c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0.14799999999999999</v>
      </c>
      <c r="E21" s="105">
        <f t="shared" ref="E21:AJ21" si="0">SUM(E3:E20)</f>
        <v>1.7000000000000001E-2</v>
      </c>
      <c r="F21" s="105">
        <f t="shared" si="0"/>
        <v>0.01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2.5999999999999999E-2</v>
      </c>
      <c r="K21" s="105">
        <f t="shared" si="0"/>
        <v>2E-3</v>
      </c>
      <c r="L21" s="105">
        <f t="shared" si="0"/>
        <v>0.06</v>
      </c>
      <c r="M21" s="105">
        <f t="shared" si="0"/>
        <v>2.9000000000000001E-2</v>
      </c>
      <c r="N21" s="105">
        <f t="shared" si="0"/>
        <v>4.9000000000000002E-2</v>
      </c>
      <c r="O21" s="105">
        <f t="shared" si="0"/>
        <v>0</v>
      </c>
      <c r="P21" s="105">
        <f t="shared" si="0"/>
        <v>0.09</v>
      </c>
      <c r="Q21" s="105">
        <f t="shared" si="0"/>
        <v>0</v>
      </c>
      <c r="R21" s="105">
        <f t="shared" si="0"/>
        <v>6.0000000000000001E-3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</v>
      </c>
      <c r="W21" s="105">
        <f t="shared" si="0"/>
        <v>7.0999999999999994E-2</v>
      </c>
      <c r="X21" s="105">
        <f t="shared" si="0"/>
        <v>2E-3</v>
      </c>
      <c r="Y21" s="105">
        <f t="shared" si="0"/>
        <v>0</v>
      </c>
      <c r="Z21" s="105">
        <f t="shared" si="0"/>
        <v>0.15</v>
      </c>
      <c r="AA21" s="105">
        <f t="shared" si="0"/>
        <v>0</v>
      </c>
      <c r="AB21" s="105">
        <f t="shared" si="0"/>
        <v>0.01</v>
      </c>
      <c r="AC21" s="105">
        <f t="shared" si="0"/>
        <v>0</v>
      </c>
      <c r="AD21" s="105">
        <f t="shared" si="0"/>
        <v>1.4999999999999999E-2</v>
      </c>
      <c r="AE21" s="105">
        <f t="shared" si="0"/>
        <v>3.5000000000000003E-2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0.14799999999999999</v>
      </c>
      <c r="E22" s="106">
        <f>E21*$D27</f>
        <v>1.7000000000000001E-2</v>
      </c>
      <c r="F22" s="106">
        <f>F21*$D27</f>
        <v>0.01</v>
      </c>
      <c r="G22" s="106">
        <f t="shared" ref="G22:Q22" si="1">G21*$D27</f>
        <v>8.0000000000000002E-3</v>
      </c>
      <c r="H22" s="106">
        <f>H21*$D27</f>
        <v>3.9999999999999994E-2</v>
      </c>
      <c r="I22" s="106">
        <f>I21*$D27</f>
        <v>0.03</v>
      </c>
      <c r="J22" s="106">
        <f t="shared" si="1"/>
        <v>2.5999999999999999E-2</v>
      </c>
      <c r="K22" s="107">
        <f>K21*$D27</f>
        <v>2E-3</v>
      </c>
      <c r="L22" s="106">
        <f t="shared" si="1"/>
        <v>0.06</v>
      </c>
      <c r="M22" s="106">
        <f t="shared" si="1"/>
        <v>2.9000000000000001E-2</v>
      </c>
      <c r="N22" s="106">
        <f t="shared" si="1"/>
        <v>4.9000000000000002E-2</v>
      </c>
      <c r="O22" s="106">
        <f t="shared" si="1"/>
        <v>0</v>
      </c>
      <c r="P22" s="106">
        <f>P21*$D27</f>
        <v>0.09</v>
      </c>
      <c r="Q22" s="106">
        <f t="shared" si="1"/>
        <v>0</v>
      </c>
      <c r="R22" s="106">
        <f>R21*$D27</f>
        <v>6.0000000000000001E-3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</v>
      </c>
      <c r="W22" s="106">
        <f t="shared" si="2"/>
        <v>7.0999999999999994E-2</v>
      </c>
      <c r="X22" s="106">
        <f t="shared" si="2"/>
        <v>2E-3</v>
      </c>
      <c r="Y22" s="106">
        <f t="shared" si="2"/>
        <v>0</v>
      </c>
      <c r="Z22" s="106">
        <f t="shared" si="2"/>
        <v>0.15</v>
      </c>
      <c r="AA22" s="106">
        <f t="shared" si="2"/>
        <v>0</v>
      </c>
      <c r="AB22" s="106">
        <f t="shared" si="2"/>
        <v>0.01</v>
      </c>
      <c r="AC22" s="106">
        <f t="shared" si="2"/>
        <v>0</v>
      </c>
      <c r="AD22" s="106">
        <f t="shared" si="2"/>
        <v>1.4999999999999999E-2</v>
      </c>
      <c r="AE22" s="106">
        <f t="shared" si="2"/>
        <v>3.5000000000000003E-2</v>
      </c>
      <c r="AF22" s="107">
        <f t="shared" si="2"/>
        <v>0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45.2</v>
      </c>
      <c r="K23" s="71">
        <v>339.4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52</v>
      </c>
      <c r="AE23" s="117">
        <v>58</v>
      </c>
      <c r="AF23" s="112">
        <v>73.7</v>
      </c>
      <c r="AG23" s="112">
        <v>308.10000000000002</v>
      </c>
      <c r="AH23" s="112">
        <v>95.5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10.191279999999999</v>
      </c>
      <c r="E24" s="111">
        <f t="shared" ref="E24:AJ24" si="3">E22*E23</f>
        <v>1.1764000000000001</v>
      </c>
      <c r="F24" s="111">
        <f t="shared" si="3"/>
        <v>6.7470000000000008</v>
      </c>
      <c r="G24" s="111">
        <f t="shared" si="3"/>
        <v>0.90800000000000003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1.1752</v>
      </c>
      <c r="K24" s="111">
        <f t="shared" si="3"/>
        <v>0.67879999999999996</v>
      </c>
      <c r="L24" s="111">
        <f t="shared" si="3"/>
        <v>1.29</v>
      </c>
      <c r="M24" s="111">
        <f t="shared" si="3"/>
        <v>0.9860000000000001</v>
      </c>
      <c r="N24" s="111">
        <f t="shared" si="3"/>
        <v>1.4847000000000001</v>
      </c>
      <c r="O24" s="111">
        <f t="shared" si="3"/>
        <v>0</v>
      </c>
      <c r="P24" s="111">
        <f t="shared" si="3"/>
        <v>44.036999999999999</v>
      </c>
      <c r="Q24" s="111">
        <f t="shared" si="3"/>
        <v>0</v>
      </c>
      <c r="R24" s="111">
        <f t="shared" si="3"/>
        <v>0.85199999999999998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0</v>
      </c>
      <c r="W24" s="111">
        <f t="shared" si="3"/>
        <v>7.1638999999999999</v>
      </c>
      <c r="X24" s="111">
        <f t="shared" si="3"/>
        <v>6.6000000000000003E-2</v>
      </c>
      <c r="Y24" s="111">
        <f t="shared" si="3"/>
        <v>0</v>
      </c>
      <c r="Z24" s="111">
        <f t="shared" si="3"/>
        <v>9.36</v>
      </c>
      <c r="AA24" s="111">
        <f t="shared" si="3"/>
        <v>0</v>
      </c>
      <c r="AB24" s="111">
        <f t="shared" si="3"/>
        <v>1.5330000000000001</v>
      </c>
      <c r="AC24" s="111">
        <f t="shared" si="3"/>
        <v>0</v>
      </c>
      <c r="AD24" s="111">
        <f t="shared" si="3"/>
        <v>0.78</v>
      </c>
      <c r="AE24" s="111">
        <f t="shared" si="3"/>
        <v>2.0300000000000002</v>
      </c>
      <c r="AF24" s="111">
        <f t="shared" si="3"/>
        <v>0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107.35928000000001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107.35928000000001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N9" sqref="N9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64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74</v>
      </c>
      <c r="AF2" s="136" t="s">
        <v>75</v>
      </c>
      <c r="AG2" s="136" t="s">
        <v>62</v>
      </c>
      <c r="AH2" s="136" t="s">
        <v>52</v>
      </c>
      <c r="AI2" s="136" t="s">
        <v>57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66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7.4999999999999997E-2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7.4999999999999997E-2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0.06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53"/>
      <c r="T12" s="24"/>
      <c r="U12" s="17">
        <v>5.0000000000000001E-3</v>
      </c>
      <c r="V12" s="17"/>
      <c r="W12" s="17"/>
      <c r="X12" s="51"/>
      <c r="Y12" s="17"/>
      <c r="Z12" s="17"/>
      <c r="AA12" s="17"/>
      <c r="AB12" s="17"/>
      <c r="AC12" s="17"/>
      <c r="AD12" s="17"/>
      <c r="AE12" s="115">
        <v>1.4999999999999999E-2</v>
      </c>
      <c r="AF12" s="115"/>
      <c r="AG12" s="115"/>
      <c r="AH12" s="115"/>
      <c r="AI12" s="115"/>
      <c r="AJ12" s="115"/>
    </row>
    <row r="13" spans="1:36" x14ac:dyDescent="0.25">
      <c r="A13" s="153"/>
      <c r="B13" s="22">
        <v>0.15</v>
      </c>
      <c r="C13" s="125" t="s">
        <v>70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>
        <v>4.4999999999999998E-2</v>
      </c>
      <c r="AG13" s="115"/>
      <c r="AH13" s="115"/>
      <c r="AI13" s="115"/>
      <c r="AJ13" s="115"/>
    </row>
    <row r="14" spans="1:36" x14ac:dyDescent="0.25">
      <c r="A14" s="153"/>
      <c r="B14" s="22">
        <v>7.0000000000000007E-2</v>
      </c>
      <c r="C14" s="125" t="s">
        <v>71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1.4999999999999999E-2</v>
      </c>
      <c r="N14" s="17"/>
      <c r="O14" s="17"/>
      <c r="P14" s="17">
        <v>0.1</v>
      </c>
      <c r="Q14" s="17"/>
      <c r="R14" s="17"/>
      <c r="S14" s="53"/>
      <c r="T14" s="24"/>
      <c r="U14" s="17"/>
      <c r="V14" s="17"/>
      <c r="W14" s="17"/>
      <c r="X14" s="51"/>
      <c r="Y14" s="17">
        <v>3.0000000000000001E-3</v>
      </c>
      <c r="Z14" s="17"/>
      <c r="AA14" s="17"/>
      <c r="AB14" s="17">
        <v>8.9999999999999993E-3</v>
      </c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1</v>
      </c>
      <c r="C18" s="125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3"/>
      <c r="B19" s="22">
        <v>0.18</v>
      </c>
      <c r="C19" s="125" t="s">
        <v>39</v>
      </c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>
        <v>0.18</v>
      </c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0.19</v>
      </c>
      <c r="E21" s="129">
        <f t="shared" ref="E21:AJ21" si="0">SUM(E3:E20)</f>
        <v>2.4E-2</v>
      </c>
      <c r="F21" s="129">
        <f t="shared" si="0"/>
        <v>1.5000000000000001E-2</v>
      </c>
      <c r="G21" s="129">
        <f t="shared" si="0"/>
        <v>9.0000000000000011E-3</v>
      </c>
      <c r="H21" s="129">
        <f t="shared" si="0"/>
        <v>0.05</v>
      </c>
      <c r="I21" s="129">
        <f t="shared" si="0"/>
        <v>3.6999999999999998E-2</v>
      </c>
      <c r="J21" s="129">
        <f t="shared" si="0"/>
        <v>3.5999999999999997E-2</v>
      </c>
      <c r="K21" s="129">
        <f t="shared" si="0"/>
        <v>2E-3</v>
      </c>
      <c r="L21" s="129">
        <f t="shared" si="0"/>
        <v>0.23</v>
      </c>
      <c r="M21" s="129">
        <f t="shared" si="0"/>
        <v>3.6999999999999998E-2</v>
      </c>
      <c r="N21" s="129">
        <f t="shared" si="0"/>
        <v>6.8999999999999992E-2</v>
      </c>
      <c r="O21" s="129">
        <f t="shared" si="0"/>
        <v>0</v>
      </c>
      <c r="P21" s="129">
        <f t="shared" si="0"/>
        <v>0.1</v>
      </c>
      <c r="Q21" s="129">
        <f t="shared" si="0"/>
        <v>0</v>
      </c>
      <c r="R21" s="129">
        <f t="shared" si="0"/>
        <v>8.0000000000000002E-3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0</v>
      </c>
      <c r="W21" s="129">
        <f t="shared" si="0"/>
        <v>7.4999999999999997E-2</v>
      </c>
      <c r="X21" s="129">
        <f t="shared" si="0"/>
        <v>0</v>
      </c>
      <c r="Y21" s="129">
        <f t="shared" si="0"/>
        <v>3.0000000000000001E-3</v>
      </c>
      <c r="Z21" s="129">
        <f t="shared" si="0"/>
        <v>0</v>
      </c>
      <c r="AA21" s="129">
        <f t="shared" si="0"/>
        <v>0.18</v>
      </c>
      <c r="AB21" s="129">
        <f t="shared" si="0"/>
        <v>1.7000000000000001E-2</v>
      </c>
      <c r="AC21" s="129">
        <f t="shared" si="0"/>
        <v>0</v>
      </c>
      <c r="AD21" s="129">
        <f t="shared" si="0"/>
        <v>0</v>
      </c>
      <c r="AE21" s="129">
        <f t="shared" si="0"/>
        <v>1.4999999999999999E-2</v>
      </c>
      <c r="AF21" s="129">
        <f t="shared" si="0"/>
        <v>4.4999999999999998E-2</v>
      </c>
      <c r="AG21" s="129">
        <f t="shared" si="0"/>
        <v>0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0.19</v>
      </c>
      <c r="E22" s="131">
        <f>E21*$D27</f>
        <v>2.4E-2</v>
      </c>
      <c r="F22" s="131">
        <f>F21*$D27</f>
        <v>1.5000000000000001E-2</v>
      </c>
      <c r="G22" s="137">
        <f t="shared" ref="G22:U22" si="1">G21*$D27</f>
        <v>9.0000000000000011E-3</v>
      </c>
      <c r="H22" s="131">
        <f>H21*$D27</f>
        <v>0.05</v>
      </c>
      <c r="I22" s="131">
        <f>I21*$D27</f>
        <v>3.6999999999999998E-2</v>
      </c>
      <c r="J22" s="131">
        <f>J21*$D27</f>
        <v>3.5999999999999997E-2</v>
      </c>
      <c r="K22" s="137">
        <f>K21*$D27</f>
        <v>2E-3</v>
      </c>
      <c r="L22" s="131">
        <f t="shared" si="1"/>
        <v>0.23</v>
      </c>
      <c r="M22" s="131">
        <f t="shared" si="1"/>
        <v>3.6999999999999998E-2</v>
      </c>
      <c r="N22" s="131">
        <f t="shared" si="1"/>
        <v>6.8999999999999992E-2</v>
      </c>
      <c r="O22" s="131">
        <f t="shared" si="1"/>
        <v>0</v>
      </c>
      <c r="P22" s="131">
        <f>P21*$D27</f>
        <v>0.1</v>
      </c>
      <c r="Q22" s="131">
        <f t="shared" si="1"/>
        <v>0</v>
      </c>
      <c r="R22" s="131">
        <f t="shared" si="1"/>
        <v>8.0000000000000002E-3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0</v>
      </c>
      <c r="W22" s="131">
        <f>W21*$D27</f>
        <v>7.4999999999999997E-2</v>
      </c>
      <c r="X22" s="133"/>
      <c r="Y22" s="137">
        <f>Y21*$D27</f>
        <v>3.0000000000000001E-3</v>
      </c>
      <c r="Z22" s="131">
        <f>Z21*D27</f>
        <v>0</v>
      </c>
      <c r="AA22" s="131">
        <f>AA21*$D27</f>
        <v>0.18</v>
      </c>
      <c r="AB22" s="131">
        <f t="shared" ref="AB22:AJ22" si="2">AB21*$D27</f>
        <v>1.7000000000000001E-2</v>
      </c>
      <c r="AC22" s="131">
        <f t="shared" si="2"/>
        <v>0</v>
      </c>
      <c r="AD22" s="131">
        <f t="shared" si="2"/>
        <v>0</v>
      </c>
      <c r="AE22" s="131">
        <f t="shared" si="2"/>
        <v>1.4999999999999999E-2</v>
      </c>
      <c r="AF22" s="131">
        <f t="shared" si="2"/>
        <v>4.4999999999999998E-2</v>
      </c>
      <c r="AG22" s="131">
        <f t="shared" si="2"/>
        <v>0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45.2</v>
      </c>
      <c r="K23" s="134">
        <v>339.4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52</v>
      </c>
      <c r="AF23" s="60">
        <v>58</v>
      </c>
      <c r="AG23" s="60">
        <v>73.69</v>
      </c>
      <c r="AH23" s="60">
        <v>308.10000000000002</v>
      </c>
      <c r="AI23" s="60">
        <v>95.5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13.083399999999999</v>
      </c>
      <c r="E24" s="135">
        <f t="shared" ref="E24:AJ24" si="3">E22*E23</f>
        <v>1.6608000000000001</v>
      </c>
      <c r="F24" s="135">
        <f t="shared" si="3"/>
        <v>10.120500000000002</v>
      </c>
      <c r="G24" s="135">
        <f t="shared" si="3"/>
        <v>1.0215000000000001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1.6272</v>
      </c>
      <c r="K24" s="135">
        <f t="shared" si="3"/>
        <v>0.67879999999999996</v>
      </c>
      <c r="L24" s="135">
        <f t="shared" si="3"/>
        <v>4.9450000000000003</v>
      </c>
      <c r="M24" s="135">
        <f t="shared" si="3"/>
        <v>1.258</v>
      </c>
      <c r="N24" s="135">
        <f t="shared" si="3"/>
        <v>2.0907</v>
      </c>
      <c r="O24" s="135">
        <f t="shared" si="3"/>
        <v>0</v>
      </c>
      <c r="P24" s="135">
        <f t="shared" si="3"/>
        <v>48.930000000000007</v>
      </c>
      <c r="Q24" s="135">
        <f t="shared" si="3"/>
        <v>0</v>
      </c>
      <c r="R24" s="135">
        <f t="shared" si="3"/>
        <v>1.1368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0</v>
      </c>
      <c r="W24" s="135">
        <f t="shared" si="3"/>
        <v>7.5674999999999999</v>
      </c>
      <c r="X24" s="135">
        <f t="shared" si="3"/>
        <v>0</v>
      </c>
      <c r="Y24" s="135">
        <f t="shared" si="3"/>
        <v>9.9000000000000005E-2</v>
      </c>
      <c r="Z24" s="135">
        <f t="shared" si="3"/>
        <v>0</v>
      </c>
      <c r="AA24" s="135">
        <f t="shared" si="3"/>
        <v>11.231999999999999</v>
      </c>
      <c r="AB24" s="135">
        <f t="shared" si="3"/>
        <v>2.6061000000000005</v>
      </c>
      <c r="AC24" s="135">
        <f t="shared" si="3"/>
        <v>0</v>
      </c>
      <c r="AD24" s="135">
        <f t="shared" si="3"/>
        <v>0</v>
      </c>
      <c r="AE24" s="135">
        <f t="shared" si="3"/>
        <v>0.78</v>
      </c>
      <c r="AF24" s="135">
        <f t="shared" si="3"/>
        <v>2.61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129.60560000000001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129.60560000000001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N12" sqref="N12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64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75</v>
      </c>
      <c r="AF2" s="104" t="s">
        <v>62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66</v>
      </c>
      <c r="D3" s="17">
        <v>7.4999999999999997E-2</v>
      </c>
      <c r="E3" s="17">
        <v>3.0000000000000001E-3</v>
      </c>
      <c r="F3" s="17">
        <v>3.0000000000000001E-3</v>
      </c>
      <c r="G3" s="17"/>
      <c r="H3" s="17"/>
      <c r="I3" s="17"/>
      <c r="J3" s="17">
        <v>2.5999999999999999E-2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67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7.0999999999999994E-2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7.0999999999999994E-2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0.06</v>
      </c>
      <c r="M12" s="17">
        <v>8.9999999999999993E-3</v>
      </c>
      <c r="N12" s="17">
        <v>0.01</v>
      </c>
      <c r="O12" s="17"/>
      <c r="P12" s="17"/>
      <c r="Q12" s="17"/>
      <c r="R12" s="17"/>
      <c r="S12" s="73"/>
      <c r="T12" s="76"/>
      <c r="U12" s="79">
        <v>2E-3</v>
      </c>
      <c r="V12" s="17"/>
      <c r="W12" s="17"/>
      <c r="X12" s="17"/>
      <c r="Y12" s="17"/>
      <c r="Z12" s="17"/>
      <c r="AA12" s="17"/>
      <c r="AB12" s="17"/>
      <c r="AC12" s="17"/>
      <c r="AD12" s="17">
        <v>1.4999999999999999E-2</v>
      </c>
      <c r="AE12" s="115">
        <v>3.5000000000000003E-2</v>
      </c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70</v>
      </c>
      <c r="D13" s="17"/>
      <c r="E13" s="17"/>
      <c r="F13" s="17">
        <v>3.0000000000000001E-3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0.05</v>
      </c>
      <c r="C14" s="126" t="s">
        <v>71</v>
      </c>
      <c r="D14" s="17"/>
      <c r="E14" s="17"/>
      <c r="F14" s="17"/>
      <c r="G14" s="17">
        <v>2E-3</v>
      </c>
      <c r="H14" s="17"/>
      <c r="I14" s="17"/>
      <c r="J14" s="17"/>
      <c r="K14" s="17"/>
      <c r="L14" s="17"/>
      <c r="M14" s="17">
        <v>1.2999999999999999E-2</v>
      </c>
      <c r="N14" s="17"/>
      <c r="O14" s="17"/>
      <c r="P14" s="17">
        <v>0.09</v>
      </c>
      <c r="Q14" s="17"/>
      <c r="R14" s="17"/>
      <c r="S14" s="73"/>
      <c r="T14" s="76"/>
      <c r="U14" s="79"/>
      <c r="V14" s="17"/>
      <c r="W14" s="17"/>
      <c r="X14" s="17">
        <v>2E-3</v>
      </c>
      <c r="Y14" s="17"/>
      <c r="Z14" s="17"/>
      <c r="AA14" s="17"/>
      <c r="AB14" s="17">
        <v>5.0000000000000001E-3</v>
      </c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1</v>
      </c>
      <c r="C18" s="126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>
        <v>0.15</v>
      </c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0.15</v>
      </c>
      <c r="E21" s="105">
        <f t="shared" ref="E21:AJ21" si="0">SUM(E3:E20)</f>
        <v>2.1000000000000001E-2</v>
      </c>
      <c r="F21" s="105">
        <f t="shared" si="0"/>
        <v>0.01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2.5999999999999999E-2</v>
      </c>
      <c r="K21" s="105">
        <f t="shared" si="0"/>
        <v>2E-3</v>
      </c>
      <c r="L21" s="105">
        <f t="shared" si="0"/>
        <v>0.06</v>
      </c>
      <c r="M21" s="105">
        <f t="shared" si="0"/>
        <v>0.03</v>
      </c>
      <c r="N21" s="105">
        <f t="shared" si="0"/>
        <v>0.05</v>
      </c>
      <c r="O21" s="105">
        <f t="shared" si="0"/>
        <v>0</v>
      </c>
      <c r="P21" s="105">
        <f t="shared" si="0"/>
        <v>0.09</v>
      </c>
      <c r="Q21" s="105">
        <f t="shared" si="0"/>
        <v>0</v>
      </c>
      <c r="R21" s="105">
        <f t="shared" si="0"/>
        <v>8.0000000000000002E-3</v>
      </c>
      <c r="S21" s="105">
        <f t="shared" si="0"/>
        <v>1</v>
      </c>
      <c r="T21" s="105">
        <f t="shared" si="0"/>
        <v>0</v>
      </c>
      <c r="U21" s="105">
        <f t="shared" si="0"/>
        <v>2E-3</v>
      </c>
      <c r="V21" s="105">
        <f t="shared" si="0"/>
        <v>0</v>
      </c>
      <c r="W21" s="105">
        <f t="shared" si="0"/>
        <v>7.0999999999999994E-2</v>
      </c>
      <c r="X21" s="105">
        <f t="shared" si="0"/>
        <v>2E-3</v>
      </c>
      <c r="Y21" s="105">
        <f t="shared" si="0"/>
        <v>0</v>
      </c>
      <c r="Z21" s="105">
        <f t="shared" si="0"/>
        <v>0.15</v>
      </c>
      <c r="AA21" s="105">
        <f t="shared" si="0"/>
        <v>0</v>
      </c>
      <c r="AB21" s="105">
        <f t="shared" si="0"/>
        <v>0.01</v>
      </c>
      <c r="AC21" s="105">
        <f t="shared" si="0"/>
        <v>0</v>
      </c>
      <c r="AD21" s="105">
        <f t="shared" si="0"/>
        <v>1.4999999999999999E-2</v>
      </c>
      <c r="AE21" s="105">
        <f t="shared" si="0"/>
        <v>3.5000000000000003E-2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1.5</v>
      </c>
      <c r="E22" s="106">
        <f>E21*$D27</f>
        <v>0.21000000000000002</v>
      </c>
      <c r="F22" s="106">
        <f>F21*$D27</f>
        <v>0.1</v>
      </c>
      <c r="G22" s="106">
        <f t="shared" ref="G22:Q22" si="1">G21*$D27</f>
        <v>0.08</v>
      </c>
      <c r="H22" s="106">
        <f>H21*$D27</f>
        <v>0.39999999999999991</v>
      </c>
      <c r="I22" s="106">
        <f>I21*$D27</f>
        <v>0.3</v>
      </c>
      <c r="J22" s="106">
        <f t="shared" si="1"/>
        <v>0.26</v>
      </c>
      <c r="K22" s="107">
        <f>K21*$D27</f>
        <v>0.02</v>
      </c>
      <c r="L22" s="106">
        <f t="shared" si="1"/>
        <v>0.6</v>
      </c>
      <c r="M22" s="106">
        <f t="shared" si="1"/>
        <v>0.3</v>
      </c>
      <c r="N22" s="106">
        <f t="shared" si="1"/>
        <v>0.5</v>
      </c>
      <c r="O22" s="106">
        <f t="shared" si="1"/>
        <v>0</v>
      </c>
      <c r="P22" s="106">
        <f>P21*$D27</f>
        <v>0.89999999999999991</v>
      </c>
      <c r="Q22" s="106">
        <f t="shared" si="1"/>
        <v>0</v>
      </c>
      <c r="R22" s="106">
        <f>R21*$D27</f>
        <v>0.08</v>
      </c>
      <c r="S22" s="108">
        <f>S21*$D27</f>
        <v>10</v>
      </c>
      <c r="T22" s="109">
        <f>T21*$D27</f>
        <v>0</v>
      </c>
      <c r="U22" s="110">
        <f>U21*D27</f>
        <v>0.02</v>
      </c>
      <c r="V22" s="110">
        <f t="shared" ref="V22:AA22" si="2">V21*$D27</f>
        <v>0</v>
      </c>
      <c r="W22" s="106">
        <f t="shared" si="2"/>
        <v>0.71</v>
      </c>
      <c r="X22" s="106">
        <f t="shared" si="2"/>
        <v>0.02</v>
      </c>
      <c r="Y22" s="106">
        <f t="shared" si="2"/>
        <v>0</v>
      </c>
      <c r="Z22" s="106">
        <f t="shared" si="2"/>
        <v>1.5</v>
      </c>
      <c r="AA22" s="106">
        <f t="shared" si="2"/>
        <v>0</v>
      </c>
      <c r="AB22" s="106">
        <f t="shared" ref="AB22:AD22" si="3">AB21*$D27</f>
        <v>0.1</v>
      </c>
      <c r="AC22" s="106">
        <f t="shared" si="3"/>
        <v>0</v>
      </c>
      <c r="AD22" s="106">
        <f t="shared" si="3"/>
        <v>0.15</v>
      </c>
      <c r="AE22" s="106">
        <f t="shared" ref="AE22" si="4">AE21*$D27</f>
        <v>0.35000000000000003</v>
      </c>
      <c r="AF22" s="106">
        <f t="shared" ref="AF22" si="5">AF21*$D27</f>
        <v>0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45.8</v>
      </c>
      <c r="K23" s="71">
        <v>339.4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53.7</v>
      </c>
      <c r="AE23" s="117">
        <v>60.2</v>
      </c>
      <c r="AF23" s="112">
        <v>73.69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103.74</v>
      </c>
      <c r="E24" s="111">
        <f t="shared" ref="E24:AJ24" si="10">E22*E23</f>
        <v>14.532000000000002</v>
      </c>
      <c r="F24" s="111">
        <f t="shared" si="10"/>
        <v>67.470000000000013</v>
      </c>
      <c r="G24" s="111">
        <f t="shared" si="10"/>
        <v>9.1039999999999992</v>
      </c>
      <c r="H24" s="111">
        <f t="shared" si="10"/>
        <v>35.79999999999999</v>
      </c>
      <c r="I24" s="111">
        <f t="shared" si="10"/>
        <v>15.569999999999999</v>
      </c>
      <c r="J24" s="111">
        <f t="shared" si="10"/>
        <v>11.907999999999999</v>
      </c>
      <c r="K24" s="111">
        <f t="shared" si="10"/>
        <v>6.7879999999999994</v>
      </c>
      <c r="L24" s="111">
        <f t="shared" si="10"/>
        <v>12.12</v>
      </c>
      <c r="M24" s="111">
        <f t="shared" si="10"/>
        <v>10.199999999999999</v>
      </c>
      <c r="N24" s="111">
        <f t="shared" si="10"/>
        <v>15.65</v>
      </c>
      <c r="O24" s="111">
        <f t="shared" si="10"/>
        <v>0</v>
      </c>
      <c r="P24" s="111">
        <f t="shared" si="10"/>
        <v>440.36999999999995</v>
      </c>
      <c r="Q24" s="111">
        <f t="shared" si="10"/>
        <v>0</v>
      </c>
      <c r="R24" s="111">
        <f t="shared" si="10"/>
        <v>11.288</v>
      </c>
      <c r="S24" s="111">
        <f t="shared" si="10"/>
        <v>117</v>
      </c>
      <c r="T24" s="111">
        <f t="shared" si="10"/>
        <v>0</v>
      </c>
      <c r="U24" s="111">
        <f t="shared" si="10"/>
        <v>0.26600000000000001</v>
      </c>
      <c r="V24" s="111">
        <f t="shared" si="10"/>
        <v>0</v>
      </c>
      <c r="W24" s="111">
        <f t="shared" si="10"/>
        <v>74.337000000000003</v>
      </c>
      <c r="X24" s="111">
        <f t="shared" si="10"/>
        <v>0.66400000000000003</v>
      </c>
      <c r="Y24" s="111">
        <f t="shared" si="10"/>
        <v>0</v>
      </c>
      <c r="Z24" s="111">
        <f t="shared" si="10"/>
        <v>98.100000000000009</v>
      </c>
      <c r="AA24" s="111">
        <f t="shared" si="10"/>
        <v>0</v>
      </c>
      <c r="AB24" s="111">
        <f t="shared" si="10"/>
        <v>15.350000000000001</v>
      </c>
      <c r="AC24" s="111">
        <f t="shared" si="10"/>
        <v>0</v>
      </c>
      <c r="AD24" s="111">
        <f t="shared" si="10"/>
        <v>8.0549999999999997</v>
      </c>
      <c r="AE24" s="111">
        <f t="shared" si="10"/>
        <v>21.070000000000004</v>
      </c>
      <c r="AF24" s="111">
        <f t="shared" si="10"/>
        <v>0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1089.3819999999998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108.93819999999998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10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G6" sqref="G6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64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75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63</v>
      </c>
      <c r="X2" s="20" t="s">
        <v>39</v>
      </c>
      <c r="Y2" s="123" t="s">
        <v>74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66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67</v>
      </c>
      <c r="D4" s="17">
        <v>0.09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56"/>
      <c r="B7" s="22">
        <v>7.4999999999999997E-2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7.4999999999999997E-2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>
        <v>0.02</v>
      </c>
      <c r="C9" s="25" t="s">
        <v>63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53"/>
      <c r="B10" s="22"/>
      <c r="C10" s="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/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0.06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96"/>
      <c r="T12" s="24"/>
      <c r="U12" s="17"/>
      <c r="V12" s="17"/>
      <c r="W12" s="17"/>
      <c r="X12" s="17"/>
      <c r="Y12" s="17">
        <v>1.4999999999999999E-2</v>
      </c>
      <c r="Z12" s="99"/>
      <c r="AA12" s="99"/>
      <c r="AB12" s="47"/>
    </row>
    <row r="13" spans="1:28" x14ac:dyDescent="0.25">
      <c r="A13" s="153"/>
      <c r="B13" s="22">
        <v>0.15</v>
      </c>
      <c r="C13" s="25" t="s">
        <v>70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4.4999999999999998E-2</v>
      </c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>
        <v>7.0000000000000007E-2</v>
      </c>
      <c r="C14" s="25" t="s">
        <v>71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1.4999999999999999E-2</v>
      </c>
      <c r="N14" s="17"/>
      <c r="O14" s="17"/>
      <c r="P14" s="17">
        <v>0.1</v>
      </c>
      <c r="Q14" s="17"/>
      <c r="R14" s="17"/>
      <c r="S14" s="96"/>
      <c r="T14" s="24"/>
      <c r="U14" s="17"/>
      <c r="V14" s="17">
        <v>3.0000000000000001E-3</v>
      </c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60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1</v>
      </c>
      <c r="C17" s="25" t="s">
        <v>72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>
        <v>1</v>
      </c>
      <c r="U17" s="17"/>
      <c r="V17" s="17"/>
      <c r="W17" s="17"/>
      <c r="X17" s="17"/>
      <c r="Y17" s="17"/>
      <c r="Z17" s="99"/>
      <c r="AA17" s="99"/>
      <c r="AB17" s="47"/>
    </row>
    <row r="18" spans="1:28" x14ac:dyDescent="0.25">
      <c r="A18" s="153"/>
      <c r="B18" s="22">
        <v>0.2</v>
      </c>
      <c r="C18" s="25" t="s">
        <v>39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>
        <v>0.2</v>
      </c>
      <c r="Y18" s="17"/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0.19</v>
      </c>
      <c r="E20" s="29">
        <f t="shared" ref="E20:Y20" si="0">SUM(E3:E19)</f>
        <v>4.0000000000000001E-3</v>
      </c>
      <c r="F20" s="29">
        <f t="shared" si="0"/>
        <v>1.5000000000000001E-2</v>
      </c>
      <c r="G20" s="29">
        <f t="shared" si="0"/>
        <v>9.0000000000000011E-3</v>
      </c>
      <c r="H20" s="29">
        <f t="shared" si="0"/>
        <v>0.05</v>
      </c>
      <c r="I20" s="29">
        <f t="shared" si="0"/>
        <v>3.6999999999999998E-2</v>
      </c>
      <c r="J20" s="29">
        <f t="shared" si="0"/>
        <v>3.5999999999999997E-2</v>
      </c>
      <c r="K20" s="29">
        <f t="shared" si="0"/>
        <v>2E-3</v>
      </c>
      <c r="L20" s="29">
        <f t="shared" si="0"/>
        <v>0.06</v>
      </c>
      <c r="M20" s="29">
        <f t="shared" si="0"/>
        <v>3.6999999999999998E-2</v>
      </c>
      <c r="N20" s="29">
        <f t="shared" si="0"/>
        <v>6.8999999999999992E-2</v>
      </c>
      <c r="O20" s="29">
        <f t="shared" si="0"/>
        <v>0</v>
      </c>
      <c r="P20" s="29">
        <f t="shared" si="0"/>
        <v>0.1</v>
      </c>
      <c r="Q20" s="29">
        <f t="shared" si="0"/>
        <v>4.4999999999999998E-2</v>
      </c>
      <c r="R20" s="29">
        <f>SUM(R3:R19)</f>
        <v>7.4999999999999997E-2</v>
      </c>
      <c r="S20" s="30">
        <f>SUM(S3:S19)</f>
        <v>8.0000000000000002E-3</v>
      </c>
      <c r="T20" s="29">
        <f>SUM(T3:T19)</f>
        <v>1</v>
      </c>
      <c r="U20" s="29">
        <f t="shared" si="0"/>
        <v>0</v>
      </c>
      <c r="V20" s="29">
        <f t="shared" si="0"/>
        <v>3.0000000000000001E-3</v>
      </c>
      <c r="W20" s="29">
        <f t="shared" si="0"/>
        <v>0.02</v>
      </c>
      <c r="X20" s="29">
        <f t="shared" si="0"/>
        <v>0.2</v>
      </c>
      <c r="Y20" s="29">
        <f t="shared" si="0"/>
        <v>1.4999999999999999E-2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0.19</v>
      </c>
      <c r="E21" s="16">
        <f t="shared" ref="E21:W21" si="1">E20*$D26</f>
        <v>4.0000000000000001E-3</v>
      </c>
      <c r="F21" s="16">
        <f t="shared" si="1"/>
        <v>1.5000000000000001E-2</v>
      </c>
      <c r="G21" s="16">
        <f t="shared" si="1"/>
        <v>9.0000000000000011E-3</v>
      </c>
      <c r="H21" s="16">
        <f>H20*$D26</f>
        <v>0.05</v>
      </c>
      <c r="I21" s="16">
        <f t="shared" si="1"/>
        <v>3.6999999999999998E-2</v>
      </c>
      <c r="J21" s="16">
        <f t="shared" si="1"/>
        <v>3.5999999999999997E-2</v>
      </c>
      <c r="K21" s="16">
        <f>K20*$D26</f>
        <v>2E-3</v>
      </c>
      <c r="L21" s="81">
        <f t="shared" si="1"/>
        <v>0.06</v>
      </c>
      <c r="M21" s="16">
        <f t="shared" si="1"/>
        <v>3.6999999999999998E-2</v>
      </c>
      <c r="N21" s="81">
        <f t="shared" si="1"/>
        <v>6.8999999999999992E-2</v>
      </c>
      <c r="O21" s="81">
        <f t="shared" si="1"/>
        <v>0</v>
      </c>
      <c r="P21" s="16">
        <f t="shared" si="1"/>
        <v>0.1</v>
      </c>
      <c r="Q21" s="16">
        <f t="shared" si="1"/>
        <v>4.4999999999999998E-2</v>
      </c>
      <c r="R21" s="16">
        <f t="shared" si="1"/>
        <v>7.4999999999999997E-2</v>
      </c>
      <c r="S21" s="142">
        <f>S20*$D26</f>
        <v>8.0000000000000002E-3</v>
      </c>
      <c r="T21" s="16">
        <v>1</v>
      </c>
      <c r="U21" s="16">
        <f>U20*$D26</f>
        <v>0</v>
      </c>
      <c r="V21" s="16">
        <f t="shared" si="1"/>
        <v>3.0000000000000001E-3</v>
      </c>
      <c r="W21" s="16">
        <f t="shared" si="1"/>
        <v>0.02</v>
      </c>
      <c r="X21" s="16">
        <f>X20*$D26</f>
        <v>0.2</v>
      </c>
      <c r="Y21" s="16">
        <f>Y20*$D26</f>
        <v>1.4999999999999999E-2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44.4</v>
      </c>
      <c r="K22" s="33">
        <v>339.4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58.5</v>
      </c>
      <c r="R22" s="33">
        <v>100.9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175</v>
      </c>
      <c r="Y22" s="33">
        <v>52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13.083399999999999</v>
      </c>
      <c r="E23" s="35">
        <f t="shared" ref="E23:Y23" si="2">E21*E22</f>
        <v>0.27679999999999999</v>
      </c>
      <c r="F23" s="36">
        <f t="shared" si="2"/>
        <v>10.120500000000002</v>
      </c>
      <c r="G23" s="36">
        <f t="shared" si="2"/>
        <v>1.0215000000000001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1.5983999999999998</v>
      </c>
      <c r="K23" s="36">
        <f t="shared" si="2"/>
        <v>0.67879999999999996</v>
      </c>
      <c r="L23" s="36">
        <f t="shared" si="2"/>
        <v>1.2839999999999998</v>
      </c>
      <c r="M23" s="36">
        <f t="shared" si="2"/>
        <v>1.258</v>
      </c>
      <c r="N23" s="36">
        <f t="shared" si="2"/>
        <v>2.0907</v>
      </c>
      <c r="O23" s="36">
        <f t="shared" si="2"/>
        <v>0</v>
      </c>
      <c r="P23" s="36">
        <f t="shared" si="2"/>
        <v>48.930000000000007</v>
      </c>
      <c r="Q23" s="36">
        <f>Q21*Q22</f>
        <v>2.6324999999999998</v>
      </c>
      <c r="R23" s="36">
        <f t="shared" si="2"/>
        <v>7.5674999999999999</v>
      </c>
      <c r="S23" s="36">
        <f t="shared" si="2"/>
        <v>1.1360000000000001</v>
      </c>
      <c r="T23" s="36">
        <f t="shared" si="2"/>
        <v>11.7</v>
      </c>
      <c r="U23" s="36">
        <f t="shared" si="2"/>
        <v>0</v>
      </c>
      <c r="V23" s="36">
        <f t="shared" si="2"/>
        <v>9.9000000000000005E-2</v>
      </c>
      <c r="W23" s="36">
        <f t="shared" si="2"/>
        <v>5.32</v>
      </c>
      <c r="X23" s="36">
        <f t="shared" si="2"/>
        <v>35</v>
      </c>
      <c r="Y23" s="36">
        <f t="shared" si="2"/>
        <v>0.78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150.97239999999999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150.97239999999999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O7" sqref="O7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64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74</v>
      </c>
      <c r="AD2" s="141" t="s">
        <v>75</v>
      </c>
      <c r="AE2" s="141" t="s">
        <v>57</v>
      </c>
      <c r="AF2" s="141" t="s">
        <v>62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66</v>
      </c>
      <c r="D3" s="17">
        <v>0.1</v>
      </c>
      <c r="E3" s="17">
        <v>4.0000000000000001E-3</v>
      </c>
      <c r="F3" s="17">
        <v>4.0000000000000001E-3</v>
      </c>
      <c r="G3" s="17"/>
      <c r="H3" s="17"/>
      <c r="I3" s="17"/>
      <c r="J3" s="17">
        <v>3.5999999999999997E-2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7.4999999999999997E-2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7.4999999999999997E-2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0.06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53"/>
      <c r="T12" s="24"/>
      <c r="U12" s="17">
        <v>5.0000000000000001E-3</v>
      </c>
      <c r="V12" s="17"/>
      <c r="W12" s="17"/>
      <c r="X12" s="17"/>
      <c r="Y12" s="17"/>
      <c r="Z12" s="17"/>
      <c r="AA12" s="17"/>
      <c r="AB12" s="17"/>
      <c r="AC12" s="17">
        <v>1.4999999999999999E-2</v>
      </c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0.15</v>
      </c>
      <c r="C13" s="125" t="s">
        <v>70</v>
      </c>
      <c r="D13" s="17"/>
      <c r="E13" s="17"/>
      <c r="F13" s="17">
        <v>6.0000000000000001E-3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15">
        <v>4.4999999999999998E-2</v>
      </c>
      <c r="AE13" s="115"/>
      <c r="AF13" s="115"/>
      <c r="AG13" s="115"/>
      <c r="AH13" s="115"/>
      <c r="AI13" s="115"/>
    </row>
    <row r="14" spans="1:35" x14ac:dyDescent="0.25">
      <c r="A14" s="153"/>
      <c r="B14" s="22">
        <v>7.0000000000000007E-2</v>
      </c>
      <c r="C14" s="125" t="s">
        <v>71</v>
      </c>
      <c r="D14" s="17"/>
      <c r="E14" s="17"/>
      <c r="F14" s="17"/>
      <c r="G14" s="17">
        <v>3.0000000000000001E-3</v>
      </c>
      <c r="H14" s="17"/>
      <c r="I14" s="17"/>
      <c r="J14" s="17"/>
      <c r="K14" s="17"/>
      <c r="L14" s="17"/>
      <c r="M14" s="17">
        <v>1.4999999999999999E-2</v>
      </c>
      <c r="N14" s="17"/>
      <c r="O14" s="17"/>
      <c r="P14" s="17">
        <v>0.1</v>
      </c>
      <c r="Q14" s="17"/>
      <c r="R14" s="17"/>
      <c r="S14" s="53"/>
      <c r="T14" s="24"/>
      <c r="U14" s="17"/>
      <c r="V14" s="17"/>
      <c r="W14" s="17"/>
      <c r="X14" s="17">
        <v>3.0000000000000001E-3</v>
      </c>
      <c r="Y14" s="17"/>
      <c r="Z14" s="17"/>
      <c r="AA14" s="17">
        <v>8.9999999999999993E-3</v>
      </c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1</v>
      </c>
      <c r="C18" s="125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17"/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53"/>
      <c r="B19" s="22">
        <v>0.18</v>
      </c>
      <c r="C19" s="125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>
        <v>0.18</v>
      </c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0.19</v>
      </c>
      <c r="E21" s="29">
        <f t="shared" ref="E21:AI21" si="0">SUM(E3:E20)</f>
        <v>2.4E-2</v>
      </c>
      <c r="F21" s="29">
        <f t="shared" si="0"/>
        <v>1.5000000000000001E-2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3.5999999999999997E-2</v>
      </c>
      <c r="K21" s="29">
        <f t="shared" si="0"/>
        <v>2E-3</v>
      </c>
      <c r="L21" s="29">
        <f t="shared" si="0"/>
        <v>0.06</v>
      </c>
      <c r="M21" s="29">
        <f t="shared" si="0"/>
        <v>3.6999999999999998E-2</v>
      </c>
      <c r="N21" s="29">
        <f t="shared" si="0"/>
        <v>6.8999999999999992E-2</v>
      </c>
      <c r="O21" s="29">
        <f t="shared" si="0"/>
        <v>0</v>
      </c>
      <c r="P21" s="29">
        <f t="shared" si="0"/>
        <v>0.1</v>
      </c>
      <c r="Q21" s="29">
        <f t="shared" si="0"/>
        <v>0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</v>
      </c>
      <c r="W21" s="29">
        <f t="shared" si="0"/>
        <v>7.4999999999999997E-2</v>
      </c>
      <c r="X21" s="29">
        <f t="shared" si="0"/>
        <v>3.0000000000000001E-3</v>
      </c>
      <c r="Y21" s="29">
        <f t="shared" si="0"/>
        <v>0</v>
      </c>
      <c r="Z21" s="29">
        <f t="shared" si="0"/>
        <v>0.18</v>
      </c>
      <c r="AA21" s="29">
        <f t="shared" si="0"/>
        <v>1.7000000000000001E-2</v>
      </c>
      <c r="AB21" s="29">
        <f t="shared" si="0"/>
        <v>0</v>
      </c>
      <c r="AC21" s="29">
        <f t="shared" si="0"/>
        <v>1.4999999999999999E-2</v>
      </c>
      <c r="AD21" s="29">
        <f t="shared" si="0"/>
        <v>4.4999999999999998E-2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0.19</v>
      </c>
      <c r="E22" s="81">
        <f t="shared" ref="E22:AI22" si="1">E21*$D27</f>
        <v>2.4E-2</v>
      </c>
      <c r="F22" s="81">
        <f t="shared" si="1"/>
        <v>1.5000000000000001E-2</v>
      </c>
      <c r="G22" s="81">
        <f t="shared" si="1"/>
        <v>9.0000000000000011E-3</v>
      </c>
      <c r="H22" s="81">
        <f t="shared" si="1"/>
        <v>0.05</v>
      </c>
      <c r="I22" s="81">
        <f t="shared" si="1"/>
        <v>3.6999999999999998E-2</v>
      </c>
      <c r="J22" s="81">
        <f t="shared" si="1"/>
        <v>3.5999999999999997E-2</v>
      </c>
      <c r="K22" s="142">
        <f t="shared" si="1"/>
        <v>2E-3</v>
      </c>
      <c r="L22" s="81">
        <f t="shared" si="1"/>
        <v>0.06</v>
      </c>
      <c r="M22" s="81">
        <f t="shared" si="1"/>
        <v>3.6999999999999998E-2</v>
      </c>
      <c r="N22" s="81">
        <f t="shared" si="1"/>
        <v>6.8999999999999992E-2</v>
      </c>
      <c r="O22" s="81">
        <f t="shared" si="1"/>
        <v>0</v>
      </c>
      <c r="P22" s="81">
        <f t="shared" si="1"/>
        <v>0.1</v>
      </c>
      <c r="Q22" s="81">
        <f t="shared" si="1"/>
        <v>0</v>
      </c>
      <c r="R22" s="142">
        <f t="shared" si="1"/>
        <v>8.0000000000000002E-3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0</v>
      </c>
      <c r="W22" s="142">
        <f t="shared" si="1"/>
        <v>7.4999999999999997E-2</v>
      </c>
      <c r="X22" s="142">
        <f t="shared" si="1"/>
        <v>3.0000000000000001E-3</v>
      </c>
      <c r="Y22" s="81">
        <f t="shared" si="1"/>
        <v>0</v>
      </c>
      <c r="Z22" s="81">
        <f t="shared" si="1"/>
        <v>0.18</v>
      </c>
      <c r="AA22" s="142">
        <f t="shared" si="1"/>
        <v>1.7000000000000001E-2</v>
      </c>
      <c r="AB22" s="81">
        <f t="shared" si="1"/>
        <v>0</v>
      </c>
      <c r="AC22" s="142">
        <f t="shared" si="1"/>
        <v>1.4999999999999999E-2</v>
      </c>
      <c r="AD22" s="142">
        <f t="shared" si="1"/>
        <v>4.4999999999999998E-2</v>
      </c>
      <c r="AE22" s="81">
        <f t="shared" si="1"/>
        <v>0</v>
      </c>
      <c r="AF22" s="142">
        <f t="shared" si="1"/>
        <v>0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44.4</v>
      </c>
      <c r="K23" s="33">
        <v>339.4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52</v>
      </c>
      <c r="AD23" s="114">
        <v>58.5</v>
      </c>
      <c r="AE23" s="3">
        <v>95.49</v>
      </c>
      <c r="AF23" s="3">
        <v>73.69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13.083399999999999</v>
      </c>
      <c r="E24" s="35">
        <f t="shared" ref="E24:AI24" si="2">E22*E23</f>
        <v>1.6608000000000001</v>
      </c>
      <c r="F24" s="35">
        <f t="shared" si="2"/>
        <v>10.120500000000002</v>
      </c>
      <c r="G24" s="35">
        <f t="shared" si="2"/>
        <v>1.026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1.5983999999999998</v>
      </c>
      <c r="K24" s="35">
        <f t="shared" si="2"/>
        <v>0.67879999999999996</v>
      </c>
      <c r="L24" s="35">
        <f t="shared" si="2"/>
        <v>1.2839999999999998</v>
      </c>
      <c r="M24" s="35">
        <f t="shared" si="2"/>
        <v>1.258</v>
      </c>
      <c r="N24" s="35">
        <f t="shared" si="2"/>
        <v>2.0907</v>
      </c>
      <c r="O24" s="35">
        <f t="shared" si="2"/>
        <v>0</v>
      </c>
      <c r="P24" s="35">
        <f t="shared" si="2"/>
        <v>48.930000000000007</v>
      </c>
      <c r="Q24" s="35">
        <f t="shared" si="2"/>
        <v>0</v>
      </c>
      <c r="R24" s="35">
        <f t="shared" si="2"/>
        <v>1.1360000000000001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0</v>
      </c>
      <c r="W24" s="35">
        <f t="shared" si="2"/>
        <v>7.5674999999999999</v>
      </c>
      <c r="X24" s="35">
        <f t="shared" si="2"/>
        <v>9.9000000000000005E-2</v>
      </c>
      <c r="Y24" s="35">
        <f t="shared" si="2"/>
        <v>0</v>
      </c>
      <c r="Z24" s="35">
        <f t="shared" si="2"/>
        <v>11.106</v>
      </c>
      <c r="AA24" s="35">
        <f t="shared" si="2"/>
        <v>2.5364</v>
      </c>
      <c r="AB24" s="35">
        <f t="shared" si="2"/>
        <v>0</v>
      </c>
      <c r="AC24" s="35">
        <f t="shared" si="2"/>
        <v>0.78</v>
      </c>
      <c r="AD24" s="35">
        <f t="shared" si="2"/>
        <v>2.6324999999999998</v>
      </c>
      <c r="AE24" s="35">
        <f t="shared" si="2"/>
        <v>0</v>
      </c>
      <c r="AF24" s="35">
        <f t="shared" si="2"/>
        <v>0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125.74629999999999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125.74629999999999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2024-05-02T07:08:53Z</cp:lastPrinted>
  <dcterms:created xsi:type="dcterms:W3CDTF">2014-07-11T13:42:12Z</dcterms:created>
  <dcterms:modified xsi:type="dcterms:W3CDTF">2024-05-02T07:11:57Z</dcterms:modified>
</cp:coreProperties>
</file>