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 activeTab="5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<sst xmlns="http://schemas.openxmlformats.org/spreadsheetml/2006/main" count="434" uniqueCount="74">
  <si>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</si>
  <si>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</si>
  <si>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</si>
  <si>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</si>
  <si>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</si>
  <si>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</si>
  <si>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</si>
  <si>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</si>
  <si>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</si>
  <si>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</si>
  <si>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</si>
  <si>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</si>
  <si>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</si>
  <si>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</si>
  <si>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</si>
  <si>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</si>
  <si>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</si>
  <si>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</si>
  <si>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</si>
  <si>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</si>
  <si>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</si>
  <si>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</si>
  <si>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</si>
  <si>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</si>
  <si>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</si>
  <si>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</si>
  <si>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</si>
  <si>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</si>
  <si>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</si>
  <si>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</si>
  <si>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</si>
  <si>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</si>
  <si>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</si>
  <si>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</si>
  <si>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</si>
  <si>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</si>
  <si>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</si>
  <si>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</si>
  <si>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</si>
  <si>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</si>
  <si>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</si>
  <si>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</si>
  <si>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</si>
  <si>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</si>
  <si>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</si>
  <si>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</si>
  <si>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</si>
  <si>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</si>
  <si>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</si>
  <si>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</si>
  <si>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</si>
  <si>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</si>
  <si>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</si>
  <si>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</si>
  <si>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</si>
  <si>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</si>
  <si>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</si>
  <si>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</si>
  <si>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</si>
  <si>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</si>
  <si>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вермиш</t>
  </si>
  <si>
    <t>крекер</t>
  </si>
  <si>
    <t>ряженка</t>
  </si>
  <si>
    <t>рыба св</t>
  </si>
  <si>
    <t>огур сол</t>
  </si>
  <si>
    <t>лим кт</t>
  </si>
  <si>
    <t>каша ман мол</t>
  </si>
  <si>
    <t>коф нап из цикор</t>
  </si>
  <si>
    <t>икра морковная</t>
  </si>
  <si>
    <t>щи со сметаной</t>
  </si>
  <si>
    <t>рагу из птицы</t>
  </si>
  <si>
    <t>булочка творож</t>
  </si>
  <si>
    <t>цикор</t>
  </si>
  <si>
    <t>курица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</si>
</sst>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view="pageBreakPreview" zoomScale="80" zoomScaleNormal="80" zoomScaleSheetLayoutView="80" workbookViewId="0">
      <selection activeCell="N20" sqref="N20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56</v>
      </c>
      <c r="K2" s="20" t="s">
        <v>72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73</v>
      </c>
      <c r="AF2" s="104" t="s">
        <v>65</v>
      </c>
      <c r="AG2" s="104" t="s">
        <v>63</v>
      </c>
      <c r="AH2" s="104" t="s">
        <v>52</v>
      </c>
      <c r="AI2" s="104" t="s">
        <v>56</v>
      </c>
      <c r="AJ2" s="104"/>
    </row>
    <row r="3" spans="1:36" ht="15" customHeight="1" x14ac:dyDescent="0.25">
      <c r="A3" s="156" t="s">
        <v>54</v>
      </c>
      <c r="B3" s="22">
        <v>0.18</v>
      </c>
      <c r="C3" s="124" t="s">
        <v>66</v>
      </c>
      <c r="D3" s="17">
        <v>9.5000000000000001E-2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56"/>
      <c r="B4" s="22">
        <v>0.18</v>
      </c>
      <c r="C4" s="125" t="s">
        <v>67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56"/>
      <c r="B6" s="22">
        <v>1.2E-2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>
        <v>1.2E-2</v>
      </c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ht="15" customHeight="1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0.03</v>
      </c>
      <c r="M12" s="17">
        <v>8.9999999999999993E-3</v>
      </c>
      <c r="N12" s="17">
        <v>1.0999999999999999E-2</v>
      </c>
      <c r="O12" s="17">
        <v>4.4999999999999998E-2</v>
      </c>
      <c r="P12" s="17"/>
      <c r="Q12" s="17"/>
      <c r="R12" s="17"/>
      <c r="S12" s="53"/>
      <c r="T12" s="24"/>
      <c r="U12" s="17">
        <v>5.0000000000000001E-3</v>
      </c>
      <c r="V12" s="17">
        <v>8.9999999999999993E-3</v>
      </c>
      <c r="W12" s="17"/>
      <c r="X12" s="51"/>
      <c r="Y12" s="17"/>
      <c r="Z12" s="17"/>
      <c r="AA12" s="17"/>
      <c r="AB12" s="17">
        <v>2E-3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ht="15" customHeight="1" x14ac:dyDescent="0.25">
      <c r="A13" s="153"/>
      <c r="B13" s="22">
        <v>0.18</v>
      </c>
      <c r="C13" s="125" t="s">
        <v>70</v>
      </c>
      <c r="D13" s="17"/>
      <c r="E13" s="17"/>
      <c r="F13" s="17"/>
      <c r="G13" s="17">
        <v>6.0000000000000001E-3</v>
      </c>
      <c r="H13" s="17"/>
      <c r="I13" s="17"/>
      <c r="J13" s="17"/>
      <c r="K13" s="17"/>
      <c r="L13" s="17">
        <v>0.15</v>
      </c>
      <c r="M13" s="17">
        <v>1.2E-2</v>
      </c>
      <c r="N13" s="17">
        <v>2.1999999999999999E-2</v>
      </c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6.0000000000000001E-3</v>
      </c>
      <c r="AC13" s="17"/>
      <c r="AD13" s="17"/>
      <c r="AE13" s="115">
        <v>8.3000000000000004E-2</v>
      </c>
      <c r="AF13" s="115"/>
      <c r="AG13" s="115"/>
      <c r="AH13" s="115"/>
      <c r="AI13" s="115"/>
      <c r="AJ13" s="115"/>
    </row>
    <row r="14" spans="1:36" s="9" customFormat="1" ht="15" customHeight="1" x14ac:dyDescent="0.25">
      <c r="A14" s="153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ht="15" customHeight="1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53"/>
      <c r="B16" s="22">
        <v>0.18</v>
      </c>
      <c r="C16" s="125" t="s">
        <v>39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53"/>
      <c r="T16" s="24"/>
      <c r="U16" s="17"/>
      <c r="V16" s="17"/>
      <c r="W16" s="17"/>
      <c r="X16" s="51"/>
      <c r="Y16" s="17"/>
      <c r="Z16" s="17"/>
      <c r="AA16" s="17">
        <v>0.192</v>
      </c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3" t="s">
        <v>2</v>
      </c>
      <c r="B18" s="22">
        <v>0.08</v>
      </c>
      <c r="C18" s="125" t="s">
        <v>71</v>
      </c>
      <c r="D18" s="17">
        <v>1.4999999999999999E-2</v>
      </c>
      <c r="E18" s="17">
        <v>8.0000000000000002E-3</v>
      </c>
      <c r="F18" s="17">
        <v>6.0000000000000001E-3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0.16</v>
      </c>
      <c r="T18" s="24"/>
      <c r="U18" s="17"/>
      <c r="V18" s="17"/>
      <c r="W18" s="17"/>
      <c r="X18" s="51">
        <v>1E-3</v>
      </c>
      <c r="Y18" s="17">
        <v>0.03</v>
      </c>
      <c r="Z18" s="17"/>
      <c r="AA18" s="17"/>
      <c r="AB18" s="17"/>
      <c r="AC18" s="17"/>
      <c r="AD18" s="17"/>
      <c r="AE18" s="115"/>
      <c r="AF18" s="115"/>
      <c r="AG18" s="115"/>
      <c r="AH18" s="115">
        <v>3.5000000000000003E-2</v>
      </c>
      <c r="AI18" s="115"/>
      <c r="AJ18" s="115"/>
    </row>
    <row r="19" spans="1:36" ht="15" customHeight="1" x14ac:dyDescent="0.25">
      <c r="A19" s="153"/>
      <c r="B19" s="22">
        <v>0.2</v>
      </c>
      <c r="C19" s="125" t="s">
        <v>13</v>
      </c>
      <c r="D19" s="17">
        <v>0.21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0.41000000000000003</v>
      </c>
      <c r="E21" s="29">
        <f t="shared" ref="E21:AJ21" si="0">SUM(E3:E20)</f>
        <v>2.1999999999999999E-2</v>
      </c>
      <c r="F21" s="29">
        <f t="shared" si="0"/>
        <v>1.5000000000000001E-2</v>
      </c>
      <c r="G21" s="29">
        <f t="shared" si="0"/>
        <v>1.2E-2</v>
      </c>
      <c r="H21" s="29">
        <f t="shared" si="0"/>
        <v>0.05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0.18</v>
      </c>
      <c r="M21" s="29">
        <f t="shared" si="0"/>
        <v>3.4000000000000002E-2</v>
      </c>
      <c r="N21" s="29">
        <f t="shared" si="0"/>
        <v>9.2999999999999999E-2</v>
      </c>
      <c r="O21" s="29">
        <f t="shared" si="0"/>
        <v>4.4999999999999998E-2</v>
      </c>
      <c r="P21" s="29">
        <f t="shared" si="0"/>
        <v>0</v>
      </c>
      <c r="Q21" s="29">
        <f t="shared" si="0"/>
        <v>0</v>
      </c>
      <c r="R21" s="29">
        <f t="shared" si="0"/>
        <v>0</v>
      </c>
      <c r="S21" s="29">
        <f t="shared" si="0"/>
        <v>0.16</v>
      </c>
      <c r="T21" s="29">
        <f t="shared" si="0"/>
        <v>0</v>
      </c>
      <c r="U21" s="29">
        <f t="shared" si="0"/>
        <v>5.0000000000000001E-3</v>
      </c>
      <c r="V21" s="29">
        <f t="shared" si="0"/>
        <v>8.9999999999999993E-3</v>
      </c>
      <c r="W21" s="29">
        <f t="shared" si="0"/>
        <v>0.112</v>
      </c>
      <c r="X21" s="29">
        <f t="shared" si="0"/>
        <v>1E-3</v>
      </c>
      <c r="Y21" s="29">
        <f t="shared" si="0"/>
        <v>0.03</v>
      </c>
      <c r="Z21" s="29">
        <f t="shared" si="0"/>
        <v>1.2E-2</v>
      </c>
      <c r="AA21" s="29">
        <f t="shared" si="0"/>
        <v>0.192</v>
      </c>
      <c r="AB21" s="29">
        <f t="shared" si="0"/>
        <v>1.6E-2</v>
      </c>
      <c r="AC21" s="29">
        <f t="shared" si="0"/>
        <v>0</v>
      </c>
      <c r="AD21" s="29">
        <f t="shared" si="0"/>
        <v>0</v>
      </c>
      <c r="AE21" s="29">
        <f t="shared" si="0"/>
        <v>8.3000000000000004E-2</v>
      </c>
      <c r="AF21" s="29">
        <f t="shared" si="0"/>
        <v>0</v>
      </c>
      <c r="AG21" s="29">
        <f t="shared" si="0"/>
        <v>0</v>
      </c>
      <c r="AH21" s="29">
        <f t="shared" si="0"/>
        <v>3.5000000000000003E-2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28.290000000000003</v>
      </c>
      <c r="E22" s="81">
        <f>E21*$D27</f>
        <v>1.518</v>
      </c>
      <c r="F22" s="81">
        <f>F21*$D27</f>
        <v>1.0350000000000001</v>
      </c>
      <c r="G22" s="81">
        <f t="shared" ref="G22:U22" si="1">G21*$D27</f>
        <v>0.82800000000000007</v>
      </c>
      <c r="H22" s="81">
        <f>H21*$D27</f>
        <v>3.45</v>
      </c>
      <c r="I22" s="81">
        <f>I21*$D27</f>
        <v>2.5529999999999999</v>
      </c>
      <c r="J22" s="81">
        <f>J21*$D27</f>
        <v>1.9319999999999999</v>
      </c>
      <c r="K22" s="81">
        <f>K21*$D27</f>
        <v>0.13800000000000001</v>
      </c>
      <c r="L22" s="81">
        <f t="shared" si="1"/>
        <v>12.42</v>
      </c>
      <c r="M22" s="81">
        <f t="shared" si="1"/>
        <v>2.3460000000000001</v>
      </c>
      <c r="N22" s="81">
        <f t="shared" si="1"/>
        <v>6.4169999999999998</v>
      </c>
      <c r="O22" s="81">
        <f t="shared" si="1"/>
        <v>3.105</v>
      </c>
      <c r="P22" s="81">
        <f>P21*$D27</f>
        <v>0</v>
      </c>
      <c r="Q22" s="81">
        <f t="shared" si="1"/>
        <v>0</v>
      </c>
      <c r="R22" s="81">
        <f t="shared" si="1"/>
        <v>0</v>
      </c>
      <c r="S22" s="49">
        <f>S21*$D27</f>
        <v>11.040000000000001</v>
      </c>
      <c r="T22" s="16">
        <f t="shared" si="1"/>
        <v>0</v>
      </c>
      <c r="U22" s="16">
        <f t="shared" si="1"/>
        <v>0.34500000000000003</v>
      </c>
      <c r="V22" s="81">
        <f>V21*$D27</f>
        <v>0.621</v>
      </c>
      <c r="W22" s="81">
        <f>W21*$D27</f>
        <v>7.7279999999999998</v>
      </c>
      <c r="X22" s="16">
        <v>0.1</v>
      </c>
      <c r="Y22" s="81">
        <f>Y21*D27</f>
        <v>2.0699999999999998</v>
      </c>
      <c r="Z22" s="81">
        <f>Z21*D27</f>
        <v>0.82800000000000007</v>
      </c>
      <c r="AA22" s="81">
        <f>AA21*$D27</f>
        <v>13.248000000000001</v>
      </c>
      <c r="AB22" s="81">
        <f t="shared" ref="AB22:AE22" si="2">AB21*$D27</f>
        <v>1.1040000000000001</v>
      </c>
      <c r="AC22" s="81">
        <f t="shared" si="2"/>
        <v>0</v>
      </c>
      <c r="AD22" s="81">
        <f t="shared" si="2"/>
        <v>0</v>
      </c>
      <c r="AE22" s="81">
        <f t="shared" si="2"/>
        <v>5.7270000000000003</v>
      </c>
      <c r="AF22" s="122"/>
      <c r="AG22" s="118"/>
      <c r="AH22" s="116">
        <v>2.52</v>
      </c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46.6</v>
      </c>
      <c r="K23" s="33">
        <v>338.4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116.2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196.5</v>
      </c>
      <c r="AF23" s="3">
        <v>8</v>
      </c>
      <c r="AG23" s="3">
        <v>205.7</v>
      </c>
      <c r="AH23" s="3">
        <v>308.06</v>
      </c>
      <c r="AI23" s="3">
        <v>46.8</v>
      </c>
      <c r="AJ23" s="3">
        <v>198.7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1956.5364000000002</v>
      </c>
      <c r="E24" s="35">
        <f t="shared" ref="E24:AJ24" si="4">E22*E23</f>
        <v>105.04560000000001</v>
      </c>
      <c r="F24" s="35">
        <f t="shared" si="4"/>
        <v>698.31450000000018</v>
      </c>
      <c r="G24" s="35">
        <f t="shared" si="4"/>
        <v>94.226400000000012</v>
      </c>
      <c r="H24" s="35">
        <f t="shared" si="4"/>
        <v>308.77500000000003</v>
      </c>
      <c r="I24" s="35">
        <f t="shared" si="4"/>
        <v>132.50069999999999</v>
      </c>
      <c r="J24" s="35">
        <f t="shared" si="4"/>
        <v>90.031199999999998</v>
      </c>
      <c r="K24" s="35">
        <f t="shared" si="4"/>
        <v>46.699199999999998</v>
      </c>
      <c r="L24" s="35">
        <f t="shared" si="4"/>
        <v>250.88399999999999</v>
      </c>
      <c r="M24" s="35">
        <f t="shared" si="4"/>
        <v>79.76400000000001</v>
      </c>
      <c r="N24" s="35">
        <f t="shared" si="4"/>
        <v>200.85210000000001</v>
      </c>
      <c r="O24" s="35">
        <f t="shared" si="4"/>
        <v>106.50149999999999</v>
      </c>
      <c r="P24" s="35">
        <f t="shared" si="4"/>
        <v>0</v>
      </c>
      <c r="Q24" s="35">
        <f t="shared" si="4"/>
        <v>0</v>
      </c>
      <c r="R24" s="35">
        <f t="shared" si="4"/>
        <v>0</v>
      </c>
      <c r="S24" s="35">
        <f t="shared" si="4"/>
        <v>129.16800000000001</v>
      </c>
      <c r="T24" s="35">
        <f t="shared" si="4"/>
        <v>0</v>
      </c>
      <c r="U24" s="35">
        <f t="shared" si="4"/>
        <v>4.5885000000000007</v>
      </c>
      <c r="V24" s="35">
        <f t="shared" si="4"/>
        <v>149.04</v>
      </c>
      <c r="W24" s="35">
        <f t="shared" si="4"/>
        <v>809.12159999999994</v>
      </c>
      <c r="X24" s="35">
        <f t="shared" si="4"/>
        <v>11.620000000000001</v>
      </c>
      <c r="Y24" s="35">
        <f t="shared" si="4"/>
        <v>68.724000000000004</v>
      </c>
      <c r="Z24" s="35">
        <f t="shared" si="4"/>
        <v>438.59160000000008</v>
      </c>
      <c r="AA24" s="35">
        <f t="shared" si="4"/>
        <v>866.41920000000016</v>
      </c>
      <c r="AB24" s="35">
        <f t="shared" si="4"/>
        <v>169.46400000000003</v>
      </c>
      <c r="AC24" s="35">
        <f t="shared" si="4"/>
        <v>0</v>
      </c>
      <c r="AD24" s="35">
        <f t="shared" si="4"/>
        <v>0</v>
      </c>
      <c r="AE24" s="35">
        <f t="shared" si="4"/>
        <v>1125.3555000000001</v>
      </c>
      <c r="AF24" s="35">
        <f t="shared" si="4"/>
        <v>0</v>
      </c>
      <c r="AG24" s="35">
        <f t="shared" si="4"/>
        <v>0</v>
      </c>
      <c r="AH24" s="35">
        <f t="shared" si="4"/>
        <v>776.31119999999999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46">
        <f>SUM(D24:AJ24)</f>
        <v>8618.5342000000019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47">
        <f>D25/D27</f>
        <v>124.90629275362322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69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5"/>
      <c r="AF28" s="145"/>
      <c r="AG28" s="145"/>
      <c r="AH28" s="9"/>
      <c r="AI28" s="54"/>
    </row>
  </sheetData>
  <mergeCells count="13">
    <mergeCell ref="A18:A20"/>
    <mergeCell ref="C1:C2"/>
    <mergeCell ref="A1:A2"/>
    <mergeCell ref="A3:A7"/>
    <mergeCell ref="A8:A10"/>
    <mergeCell ref="A11:A17"/>
    <mergeCell ref="AE28:AG28"/>
    <mergeCell ref="D25:E25"/>
    <mergeCell ref="D26:E26"/>
    <mergeCell ref="D1:AJ1"/>
    <mergeCell ref="O27:P27"/>
    <mergeCell ref="R27:V27"/>
    <mergeCell ref="AB27:AC2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0" zoomScaleNormal="90" workbookViewId="0">
      <selection activeCell="L9" sqref="L9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36" ht="43.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56</v>
      </c>
      <c r="K2" s="68" t="s">
        <v>72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73</v>
      </c>
      <c r="AE2" s="113" t="s">
        <v>63</v>
      </c>
      <c r="AF2" s="104" t="s">
        <v>62</v>
      </c>
      <c r="AG2" s="104" t="s">
        <v>52</v>
      </c>
      <c r="AH2" s="104" t="s">
        <v>56</v>
      </c>
      <c r="AI2" s="104" t="s">
        <v>53</v>
      </c>
      <c r="AJ2" s="104"/>
    </row>
    <row r="3" spans="1:36" x14ac:dyDescent="0.25">
      <c r="A3" s="170" t="s">
        <v>54</v>
      </c>
      <c r="B3" s="60">
        <v>0.13</v>
      </c>
      <c r="C3" s="126" t="s">
        <v>66</v>
      </c>
      <c r="D3" s="17">
        <v>7.0000000000000007E-2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71"/>
      <c r="B4" s="60">
        <v>0.15</v>
      </c>
      <c r="C4" s="126" t="s">
        <v>67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71"/>
      <c r="B6" s="60">
        <v>0.01</v>
      </c>
      <c r="C6" s="126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>
        <v>0.01</v>
      </c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2.9000000000000001E-2</v>
      </c>
      <c r="M12" s="17">
        <v>8.9999999999999993E-3</v>
      </c>
      <c r="N12" s="17">
        <v>8.9999999999999993E-3</v>
      </c>
      <c r="O12" s="17">
        <v>4.4999999999999998E-2</v>
      </c>
      <c r="P12" s="17"/>
      <c r="Q12" s="17"/>
      <c r="R12" s="17"/>
      <c r="S12" s="73"/>
      <c r="T12" s="76"/>
      <c r="U12" s="79">
        <v>5.0000000000000001E-3</v>
      </c>
      <c r="V12" s="17">
        <v>0.01</v>
      </c>
      <c r="W12" s="17"/>
      <c r="X12" s="17"/>
      <c r="Y12" s="17"/>
      <c r="Z12" s="17"/>
      <c r="AA12" s="17"/>
      <c r="AB12" s="17">
        <v>2E-3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0.18</v>
      </c>
      <c r="C13" s="126" t="s">
        <v>70</v>
      </c>
      <c r="D13" s="17"/>
      <c r="E13" s="17"/>
      <c r="F13" s="17"/>
      <c r="G13" s="17">
        <v>6.0000000000000001E-3</v>
      </c>
      <c r="H13" s="17"/>
      <c r="I13" s="17"/>
      <c r="J13" s="17"/>
      <c r="K13" s="17"/>
      <c r="L13" s="17">
        <v>0.15</v>
      </c>
      <c r="M13" s="17">
        <v>1.2E-2</v>
      </c>
      <c r="N13" s="17">
        <v>2.1999999999999999E-2</v>
      </c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6.0000000000000001E-3</v>
      </c>
      <c r="AC13" s="17"/>
      <c r="AD13" s="17">
        <v>8.3000000000000004E-2</v>
      </c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/>
      <c r="C14" s="1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0.15</v>
      </c>
      <c r="C16" s="126" t="s">
        <v>39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73"/>
      <c r="T16" s="84"/>
      <c r="U16" s="79"/>
      <c r="V16" s="17"/>
      <c r="W16" s="17"/>
      <c r="X16" s="17"/>
      <c r="Y16" s="17"/>
      <c r="Z16" s="17">
        <v>0.15</v>
      </c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7.0000000000000007E-2</v>
      </c>
      <c r="C18" s="126" t="s">
        <v>71</v>
      </c>
      <c r="D18" s="17">
        <v>0.01</v>
      </c>
      <c r="E18" s="17">
        <v>4.0000000000000001E-3</v>
      </c>
      <c r="F18" s="17">
        <v>3.0000000000000001E-3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1</v>
      </c>
      <c r="T18" s="76"/>
      <c r="U18" s="79"/>
      <c r="V18" s="17"/>
      <c r="W18" s="17"/>
      <c r="X18" s="17">
        <v>2.5000000000000001E-2</v>
      </c>
      <c r="Y18" s="17"/>
      <c r="Z18" s="17"/>
      <c r="AA18" s="17"/>
      <c r="AB18" s="17"/>
      <c r="AC18" s="17"/>
      <c r="AD18" s="17"/>
      <c r="AE18" s="115"/>
      <c r="AF18" s="115"/>
      <c r="AG18" s="115">
        <v>0.03</v>
      </c>
      <c r="AH18" s="115"/>
      <c r="AI18" s="115"/>
      <c r="AJ18" s="115"/>
    </row>
    <row r="19" spans="1:36" x14ac:dyDescent="0.25">
      <c r="A19" s="158"/>
      <c r="B19" s="60">
        <v>0.15</v>
      </c>
      <c r="C19" s="143" t="s">
        <v>13</v>
      </c>
      <c r="D19" s="17">
        <v>0.157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0.31200000000000006</v>
      </c>
      <c r="E21" s="105">
        <f t="shared" ref="E21:AJ21" si="0">SUM(E3:E20)</f>
        <v>1.3000000000000001E-2</v>
      </c>
      <c r="F21" s="105">
        <f t="shared" si="0"/>
        <v>0.01</v>
      </c>
      <c r="G21" s="105">
        <f t="shared" si="0"/>
        <v>1.2E-2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0.17899999999999999</v>
      </c>
      <c r="M21" s="105">
        <f t="shared" si="0"/>
        <v>2.9000000000000001E-2</v>
      </c>
      <c r="N21" s="105">
        <f t="shared" si="0"/>
        <v>7.1000000000000008E-2</v>
      </c>
      <c r="O21" s="105">
        <f t="shared" si="0"/>
        <v>4.4999999999999998E-2</v>
      </c>
      <c r="P21" s="105">
        <f t="shared" si="0"/>
        <v>0</v>
      </c>
      <c r="Q21" s="105">
        <f t="shared" si="0"/>
        <v>0</v>
      </c>
      <c r="R21" s="105">
        <f t="shared" si="0"/>
        <v>0</v>
      </c>
      <c r="S21" s="105">
        <f t="shared" si="0"/>
        <v>1</v>
      </c>
      <c r="T21" s="105">
        <f t="shared" si="0"/>
        <v>0</v>
      </c>
      <c r="U21" s="105">
        <f t="shared" si="0"/>
        <v>5.0000000000000001E-3</v>
      </c>
      <c r="V21" s="105">
        <f t="shared" si="0"/>
        <v>0.01</v>
      </c>
      <c r="W21" s="105">
        <f t="shared" si="0"/>
        <v>0.106</v>
      </c>
      <c r="X21" s="105">
        <f t="shared" si="0"/>
        <v>2.5000000000000001E-2</v>
      </c>
      <c r="Y21" s="105">
        <f t="shared" si="0"/>
        <v>0.01</v>
      </c>
      <c r="Z21" s="105">
        <f t="shared" si="0"/>
        <v>0.15</v>
      </c>
      <c r="AA21" s="105">
        <f t="shared" si="0"/>
        <v>0</v>
      </c>
      <c r="AB21" s="105">
        <f t="shared" si="0"/>
        <v>1.3000000000000001E-2</v>
      </c>
      <c r="AC21" s="105">
        <f t="shared" si="0"/>
        <v>0</v>
      </c>
      <c r="AD21" s="105">
        <f t="shared" si="0"/>
        <v>8.3000000000000004E-2</v>
      </c>
      <c r="AE21" s="105">
        <f t="shared" si="0"/>
        <v>0</v>
      </c>
      <c r="AF21" s="105">
        <f t="shared" si="0"/>
        <v>0</v>
      </c>
      <c r="AG21" s="105">
        <f t="shared" si="0"/>
        <v>0.03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0.31200000000000006</v>
      </c>
      <c r="E22" s="106">
        <f>E21*$D27</f>
        <v>1.3000000000000001E-2</v>
      </c>
      <c r="F22" s="106">
        <f>F21*$D27</f>
        <v>0.01</v>
      </c>
      <c r="G22" s="106">
        <f t="shared" ref="G22:Q22" si="1">G21*$D27</f>
        <v>1.2E-2</v>
      </c>
      <c r="H22" s="106">
        <f>H21*$D27</f>
        <v>3.9999999999999994E-2</v>
      </c>
      <c r="I22" s="106">
        <f>I21*$D27</f>
        <v>0.03</v>
      </c>
      <c r="J22" s="106">
        <f t="shared" si="1"/>
        <v>0.02</v>
      </c>
      <c r="K22" s="107">
        <f>K21*$D27</f>
        <v>2E-3</v>
      </c>
      <c r="L22" s="106">
        <f t="shared" si="1"/>
        <v>0.17899999999999999</v>
      </c>
      <c r="M22" s="106">
        <f t="shared" si="1"/>
        <v>2.9000000000000001E-2</v>
      </c>
      <c r="N22" s="106">
        <f t="shared" si="1"/>
        <v>7.1000000000000008E-2</v>
      </c>
      <c r="O22" s="106">
        <f t="shared" si="1"/>
        <v>4.4999999999999998E-2</v>
      </c>
      <c r="P22" s="106">
        <f>P21*$D27</f>
        <v>0</v>
      </c>
      <c r="Q22" s="106">
        <f t="shared" si="1"/>
        <v>0</v>
      </c>
      <c r="R22" s="106">
        <f>R21*$D27</f>
        <v>0</v>
      </c>
      <c r="S22" s="108">
        <f>S21*$D27</f>
        <v>1</v>
      </c>
      <c r="T22" s="109">
        <f>T21*$D27</f>
        <v>0</v>
      </c>
      <c r="U22" s="138">
        <f>U21*D27</f>
        <v>5.0000000000000001E-3</v>
      </c>
      <c r="V22" s="110">
        <f t="shared" ref="V22:AJ22" si="2">V21*$D27</f>
        <v>0.01</v>
      </c>
      <c r="W22" s="106">
        <f t="shared" si="2"/>
        <v>0.106</v>
      </c>
      <c r="X22" s="106">
        <f t="shared" si="2"/>
        <v>2.5000000000000001E-2</v>
      </c>
      <c r="Y22" s="106">
        <f t="shared" si="2"/>
        <v>0.01</v>
      </c>
      <c r="Z22" s="106">
        <f t="shared" si="2"/>
        <v>0.15</v>
      </c>
      <c r="AA22" s="106">
        <f t="shared" si="2"/>
        <v>0</v>
      </c>
      <c r="AB22" s="106">
        <f t="shared" si="2"/>
        <v>1.3000000000000001E-2</v>
      </c>
      <c r="AC22" s="106">
        <f t="shared" si="2"/>
        <v>0</v>
      </c>
      <c r="AD22" s="106">
        <f t="shared" si="2"/>
        <v>8.3000000000000004E-2</v>
      </c>
      <c r="AE22" s="106">
        <f t="shared" si="2"/>
        <v>0</v>
      </c>
      <c r="AF22" s="107">
        <f t="shared" si="2"/>
        <v>0</v>
      </c>
      <c r="AG22" s="106">
        <f t="shared" si="2"/>
        <v>0.03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47.5</v>
      </c>
      <c r="K23" s="71">
        <v>339.1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235.7</v>
      </c>
      <c r="AE23" s="117">
        <v>205.7</v>
      </c>
      <c r="AF23" s="112">
        <v>94.9</v>
      </c>
      <c r="AG23" s="112">
        <v>308.10000000000002</v>
      </c>
      <c r="AH23" s="112">
        <v>47.1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21.484320000000004</v>
      </c>
      <c r="E24" s="111">
        <f t="shared" ref="E24:AJ24" si="3">E22*E23</f>
        <v>0.89960000000000007</v>
      </c>
      <c r="F24" s="111">
        <f t="shared" si="3"/>
        <v>6.7470000000000008</v>
      </c>
      <c r="G24" s="111">
        <f t="shared" si="3"/>
        <v>1.3620000000000001</v>
      </c>
      <c r="H24" s="111">
        <f t="shared" si="3"/>
        <v>3.5799999999999996</v>
      </c>
      <c r="I24" s="111">
        <f t="shared" si="3"/>
        <v>1.5569999999999999</v>
      </c>
      <c r="J24" s="111">
        <f t="shared" si="3"/>
        <v>0.95000000000000007</v>
      </c>
      <c r="K24" s="111">
        <f t="shared" si="3"/>
        <v>0.67820000000000003</v>
      </c>
      <c r="L24" s="111">
        <f t="shared" si="3"/>
        <v>3.8485</v>
      </c>
      <c r="M24" s="111">
        <f t="shared" si="3"/>
        <v>0.9860000000000001</v>
      </c>
      <c r="N24" s="111">
        <f t="shared" si="3"/>
        <v>2.1513000000000004</v>
      </c>
      <c r="O24" s="111">
        <f t="shared" si="3"/>
        <v>1.2779999999999998</v>
      </c>
      <c r="P24" s="111">
        <f t="shared" si="3"/>
        <v>0</v>
      </c>
      <c r="Q24" s="111">
        <f t="shared" si="3"/>
        <v>0</v>
      </c>
      <c r="R24" s="111">
        <f t="shared" si="3"/>
        <v>0</v>
      </c>
      <c r="S24" s="111">
        <f t="shared" si="3"/>
        <v>11.7</v>
      </c>
      <c r="T24" s="111">
        <f t="shared" si="3"/>
        <v>0</v>
      </c>
      <c r="U24" s="111">
        <f t="shared" si="3"/>
        <v>6.3E-2</v>
      </c>
      <c r="V24" s="111">
        <f t="shared" si="3"/>
        <v>2.4180000000000001</v>
      </c>
      <c r="W24" s="111">
        <f t="shared" si="3"/>
        <v>10.695400000000001</v>
      </c>
      <c r="X24" s="111">
        <f t="shared" si="3"/>
        <v>0.82500000000000007</v>
      </c>
      <c r="Y24" s="111">
        <f t="shared" si="3"/>
        <v>5.2970000000000006</v>
      </c>
      <c r="Z24" s="111">
        <f t="shared" si="3"/>
        <v>9.36</v>
      </c>
      <c r="AA24" s="111">
        <f t="shared" si="3"/>
        <v>0</v>
      </c>
      <c r="AB24" s="111">
        <f t="shared" si="3"/>
        <v>1.9929000000000003</v>
      </c>
      <c r="AC24" s="111">
        <f t="shared" si="3"/>
        <v>0</v>
      </c>
      <c r="AD24" s="111">
        <f t="shared" si="3"/>
        <v>19.563099999999999</v>
      </c>
      <c r="AE24" s="111">
        <f t="shared" si="3"/>
        <v>0</v>
      </c>
      <c r="AF24" s="111">
        <f t="shared" si="3"/>
        <v>0</v>
      </c>
      <c r="AG24" s="111">
        <f t="shared" si="3"/>
        <v>9.2430000000000003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60">
        <f>SUM(D24:AJ24)</f>
        <v>116.67931999999999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61">
        <f>D25/D27</f>
        <v>116.67931999999999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A11:A17"/>
    <mergeCell ref="A1:A2"/>
    <mergeCell ref="B1:B2"/>
    <mergeCell ref="C1:AJ1"/>
    <mergeCell ref="A3:A7"/>
    <mergeCell ref="A8:A10"/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J11" sqref="J11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38.25" customHeight="1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56</v>
      </c>
      <c r="K2" s="20" t="s">
        <v>72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60</v>
      </c>
      <c r="AF2" s="136" t="s">
        <v>63</v>
      </c>
      <c r="AG2" s="136" t="s">
        <v>62</v>
      </c>
      <c r="AH2" s="136" t="s">
        <v>52</v>
      </c>
      <c r="AI2" s="136" t="s">
        <v>56</v>
      </c>
      <c r="AJ2" s="136" t="s">
        <v>53</v>
      </c>
    </row>
    <row r="3" spans="1:36" x14ac:dyDescent="0.25">
      <c r="A3" s="156" t="s">
        <v>54</v>
      </c>
      <c r="B3" s="22">
        <v>0.18</v>
      </c>
      <c r="C3" s="124" t="s">
        <v>66</v>
      </c>
      <c r="D3" s="17">
        <v>9.5000000000000001E-2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56"/>
      <c r="B4" s="22">
        <v>0.18</v>
      </c>
      <c r="C4" s="125" t="s">
        <v>67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56"/>
      <c r="B6" s="22">
        <v>0.01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>
        <v>0.01</v>
      </c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2.9000000000000001E-2</v>
      </c>
      <c r="M12" s="17">
        <v>8.9999999999999993E-3</v>
      </c>
      <c r="N12" s="17">
        <v>8.9999999999999993E-3</v>
      </c>
      <c r="O12" s="17">
        <v>4.4999999999999998E-2</v>
      </c>
      <c r="P12" s="17"/>
      <c r="Q12" s="17"/>
      <c r="R12" s="17"/>
      <c r="S12" s="53"/>
      <c r="T12" s="24"/>
      <c r="U12" s="17">
        <v>5.0000000000000001E-3</v>
      </c>
      <c r="V12" s="17">
        <v>0.01</v>
      </c>
      <c r="W12" s="17"/>
      <c r="X12" s="51"/>
      <c r="Y12" s="17"/>
      <c r="Z12" s="17"/>
      <c r="AA12" s="17"/>
      <c r="AB12" s="17">
        <v>2E-3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53"/>
      <c r="B13" s="22">
        <v>0.18</v>
      </c>
      <c r="C13" s="125" t="s">
        <v>70</v>
      </c>
      <c r="D13" s="17"/>
      <c r="E13" s="17"/>
      <c r="F13" s="17"/>
      <c r="G13" s="17">
        <v>6.0000000000000001E-3</v>
      </c>
      <c r="H13" s="17"/>
      <c r="I13" s="17"/>
      <c r="J13" s="17"/>
      <c r="K13" s="17"/>
      <c r="L13" s="17">
        <v>0.15</v>
      </c>
      <c r="M13" s="17">
        <v>1.2E-2</v>
      </c>
      <c r="N13" s="17">
        <v>2.1999999999999999E-2</v>
      </c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6.0000000000000001E-3</v>
      </c>
      <c r="AC13" s="17"/>
      <c r="AD13" s="17"/>
      <c r="AE13" s="115">
        <v>8.3000000000000004E-2</v>
      </c>
      <c r="AF13" s="115"/>
      <c r="AG13" s="115"/>
      <c r="AH13" s="115"/>
      <c r="AI13" s="115"/>
      <c r="AJ13" s="115"/>
    </row>
    <row r="14" spans="1:36" x14ac:dyDescent="0.25">
      <c r="A14" s="153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3"/>
      <c r="B16" s="22">
        <v>0.18</v>
      </c>
      <c r="C16" s="125" t="s">
        <v>39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53"/>
      <c r="T16" s="24"/>
      <c r="U16" s="17"/>
      <c r="V16" s="17"/>
      <c r="W16" s="17"/>
      <c r="X16" s="51"/>
      <c r="Y16" s="17"/>
      <c r="Z16" s="17"/>
      <c r="AA16" s="17">
        <v>0.18</v>
      </c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3" t="s">
        <v>2</v>
      </c>
      <c r="B18" s="22">
        <v>0.08</v>
      </c>
      <c r="C18" s="125" t="s">
        <v>71</v>
      </c>
      <c r="D18" s="17">
        <v>1.4999999999999999E-2</v>
      </c>
      <c r="E18" s="17">
        <v>8.0000000000000002E-3</v>
      </c>
      <c r="F18" s="17">
        <v>5.0000000000000001E-3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51"/>
      <c r="Y18" s="17">
        <v>0.03</v>
      </c>
      <c r="Z18" s="17"/>
      <c r="AA18" s="17"/>
      <c r="AB18" s="17"/>
      <c r="AC18" s="17"/>
      <c r="AD18" s="17"/>
      <c r="AE18" s="115"/>
      <c r="AF18" s="115"/>
      <c r="AG18" s="115"/>
      <c r="AH18" s="115">
        <v>3.5000000000000003E-2</v>
      </c>
      <c r="AI18" s="115"/>
      <c r="AJ18" s="115"/>
    </row>
    <row r="19" spans="1:36" x14ac:dyDescent="0.25">
      <c r="A19" s="153"/>
      <c r="B19" s="22">
        <v>0.2</v>
      </c>
      <c r="C19" s="125" t="s">
        <v>13</v>
      </c>
      <c r="D19" s="17">
        <v>0.21</v>
      </c>
      <c r="E19" s="17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0.41000000000000003</v>
      </c>
      <c r="E21" s="129">
        <f t="shared" ref="E21:AJ21" si="0">SUM(E3:E20)</f>
        <v>2.1999999999999999E-2</v>
      </c>
      <c r="F21" s="129">
        <f t="shared" si="0"/>
        <v>1.4000000000000002E-2</v>
      </c>
      <c r="G21" s="129">
        <f t="shared" si="0"/>
        <v>1.2E-2</v>
      </c>
      <c r="H21" s="129">
        <f t="shared" si="0"/>
        <v>0.05</v>
      </c>
      <c r="I21" s="129">
        <f t="shared" si="0"/>
        <v>3.6999999999999998E-2</v>
      </c>
      <c r="J21" s="129">
        <f t="shared" si="0"/>
        <v>2.8000000000000001E-2</v>
      </c>
      <c r="K21" s="129">
        <f t="shared" si="0"/>
        <v>2E-3</v>
      </c>
      <c r="L21" s="129">
        <f t="shared" si="0"/>
        <v>0.17899999999999999</v>
      </c>
      <c r="M21" s="129">
        <f t="shared" si="0"/>
        <v>3.4000000000000002E-2</v>
      </c>
      <c r="N21" s="129">
        <f t="shared" si="0"/>
        <v>9.0999999999999998E-2</v>
      </c>
      <c r="O21" s="129">
        <f t="shared" si="0"/>
        <v>4.4999999999999998E-2</v>
      </c>
      <c r="P21" s="129">
        <f t="shared" si="0"/>
        <v>0</v>
      </c>
      <c r="Q21" s="129">
        <f t="shared" si="0"/>
        <v>0</v>
      </c>
      <c r="R21" s="129">
        <f t="shared" si="0"/>
        <v>0</v>
      </c>
      <c r="S21" s="129">
        <f t="shared" si="0"/>
        <v>1</v>
      </c>
      <c r="T21" s="129">
        <f t="shared" si="0"/>
        <v>0</v>
      </c>
      <c r="U21" s="129">
        <f t="shared" si="0"/>
        <v>5.0000000000000001E-3</v>
      </c>
      <c r="V21" s="129">
        <f t="shared" si="0"/>
        <v>0.01</v>
      </c>
      <c r="W21" s="129">
        <f t="shared" si="0"/>
        <v>0.112</v>
      </c>
      <c r="X21" s="129">
        <f t="shared" si="0"/>
        <v>0</v>
      </c>
      <c r="Y21" s="129">
        <f t="shared" si="0"/>
        <v>0.03</v>
      </c>
      <c r="Z21" s="129">
        <f t="shared" si="0"/>
        <v>0.01</v>
      </c>
      <c r="AA21" s="129">
        <f t="shared" si="0"/>
        <v>0.18</v>
      </c>
      <c r="AB21" s="129">
        <f t="shared" si="0"/>
        <v>1.6E-2</v>
      </c>
      <c r="AC21" s="129">
        <f t="shared" si="0"/>
        <v>0</v>
      </c>
      <c r="AD21" s="129">
        <f t="shared" si="0"/>
        <v>0</v>
      </c>
      <c r="AE21" s="129">
        <f t="shared" si="0"/>
        <v>8.3000000000000004E-2</v>
      </c>
      <c r="AF21" s="129">
        <f t="shared" si="0"/>
        <v>0</v>
      </c>
      <c r="AG21" s="129">
        <f t="shared" si="0"/>
        <v>0</v>
      </c>
      <c r="AH21" s="129">
        <f t="shared" si="0"/>
        <v>3.5000000000000003E-2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0.41000000000000003</v>
      </c>
      <c r="E22" s="131">
        <f>E21*$D27</f>
        <v>2.1999999999999999E-2</v>
      </c>
      <c r="F22" s="131">
        <f>F21*$D27</f>
        <v>1.4000000000000002E-2</v>
      </c>
      <c r="G22" s="137">
        <f t="shared" ref="G22:U22" si="1">G21*$D27</f>
        <v>1.2E-2</v>
      </c>
      <c r="H22" s="131">
        <f>H21*$D27</f>
        <v>0.05</v>
      </c>
      <c r="I22" s="131">
        <f>I21*$D27</f>
        <v>3.6999999999999998E-2</v>
      </c>
      <c r="J22" s="131">
        <f>J21*$D27</f>
        <v>2.8000000000000001E-2</v>
      </c>
      <c r="K22" s="137">
        <f>K21*$D27</f>
        <v>2E-3</v>
      </c>
      <c r="L22" s="131">
        <f t="shared" si="1"/>
        <v>0.17899999999999999</v>
      </c>
      <c r="M22" s="131">
        <f t="shared" si="1"/>
        <v>3.4000000000000002E-2</v>
      </c>
      <c r="N22" s="131">
        <f t="shared" si="1"/>
        <v>9.0999999999999998E-2</v>
      </c>
      <c r="O22" s="131">
        <f t="shared" si="1"/>
        <v>4.4999999999999998E-2</v>
      </c>
      <c r="P22" s="131">
        <f>P21*$D27</f>
        <v>0</v>
      </c>
      <c r="Q22" s="131">
        <f t="shared" si="1"/>
        <v>0</v>
      </c>
      <c r="R22" s="131">
        <f t="shared" si="1"/>
        <v>0</v>
      </c>
      <c r="S22" s="132">
        <f>S21*$D27</f>
        <v>1</v>
      </c>
      <c r="T22" s="133">
        <f t="shared" si="1"/>
        <v>0</v>
      </c>
      <c r="U22" s="133">
        <f t="shared" si="1"/>
        <v>5.0000000000000001E-3</v>
      </c>
      <c r="V22" s="137">
        <f>V21*$D27</f>
        <v>0.01</v>
      </c>
      <c r="W22" s="131">
        <f>W21*$D27</f>
        <v>0.112</v>
      </c>
      <c r="X22" s="133"/>
      <c r="Y22" s="137">
        <f>Y21*$D27</f>
        <v>0.03</v>
      </c>
      <c r="Z22" s="131">
        <f>Z21*D27</f>
        <v>0.01</v>
      </c>
      <c r="AA22" s="131">
        <f>AA21*$D27</f>
        <v>0.18</v>
      </c>
      <c r="AB22" s="131">
        <f t="shared" ref="AB22:AJ22" si="2">AB21*$D27</f>
        <v>1.6E-2</v>
      </c>
      <c r="AC22" s="131">
        <f t="shared" si="2"/>
        <v>0</v>
      </c>
      <c r="AD22" s="131">
        <f t="shared" si="2"/>
        <v>0</v>
      </c>
      <c r="AE22" s="131">
        <f t="shared" si="2"/>
        <v>8.3000000000000004E-2</v>
      </c>
      <c r="AF22" s="131">
        <f t="shared" si="2"/>
        <v>0</v>
      </c>
      <c r="AG22" s="131">
        <f t="shared" si="2"/>
        <v>0</v>
      </c>
      <c r="AH22" s="131">
        <f t="shared" si="2"/>
        <v>3.5000000000000003E-2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47.5</v>
      </c>
      <c r="K23" s="134">
        <v>339.1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235.7</v>
      </c>
      <c r="AF23" s="60">
        <v>205.7</v>
      </c>
      <c r="AG23" s="60">
        <v>94.89</v>
      </c>
      <c r="AH23" s="60">
        <v>308.10000000000002</v>
      </c>
      <c r="AI23" s="60">
        <v>47.1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28.232600000000001</v>
      </c>
      <c r="E24" s="135">
        <f t="shared" ref="E24:AJ24" si="3">E22*E23</f>
        <v>1.5224</v>
      </c>
      <c r="F24" s="135">
        <f t="shared" si="3"/>
        <v>9.445800000000002</v>
      </c>
      <c r="G24" s="135">
        <f t="shared" si="3"/>
        <v>1.3620000000000001</v>
      </c>
      <c r="H24" s="135">
        <f t="shared" si="3"/>
        <v>4.4750000000000005</v>
      </c>
      <c r="I24" s="135">
        <f t="shared" si="3"/>
        <v>1.9202999999999999</v>
      </c>
      <c r="J24" s="135">
        <f t="shared" si="3"/>
        <v>1.33</v>
      </c>
      <c r="K24" s="135">
        <f t="shared" si="3"/>
        <v>0.67820000000000003</v>
      </c>
      <c r="L24" s="135">
        <f t="shared" si="3"/>
        <v>3.8485</v>
      </c>
      <c r="M24" s="135">
        <f t="shared" si="3"/>
        <v>1.1560000000000001</v>
      </c>
      <c r="N24" s="135">
        <f t="shared" si="3"/>
        <v>2.7572999999999999</v>
      </c>
      <c r="O24" s="135">
        <f t="shared" si="3"/>
        <v>1.2779999999999998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11.7</v>
      </c>
      <c r="T24" s="135">
        <f t="shared" si="3"/>
        <v>0</v>
      </c>
      <c r="U24" s="135">
        <f t="shared" si="3"/>
        <v>6.3E-2</v>
      </c>
      <c r="V24" s="135">
        <f t="shared" si="3"/>
        <v>2.4180000000000001</v>
      </c>
      <c r="W24" s="135">
        <f t="shared" si="3"/>
        <v>11.300800000000001</v>
      </c>
      <c r="X24" s="135">
        <f t="shared" si="3"/>
        <v>0</v>
      </c>
      <c r="Y24" s="135">
        <f t="shared" si="3"/>
        <v>0.99</v>
      </c>
      <c r="Z24" s="135">
        <f t="shared" si="3"/>
        <v>5.2970000000000006</v>
      </c>
      <c r="AA24" s="135">
        <f t="shared" si="3"/>
        <v>11.231999999999999</v>
      </c>
      <c r="AB24" s="135">
        <f t="shared" si="3"/>
        <v>2.4528000000000003</v>
      </c>
      <c r="AC24" s="135">
        <f t="shared" si="3"/>
        <v>0</v>
      </c>
      <c r="AD24" s="135">
        <f t="shared" si="3"/>
        <v>0</v>
      </c>
      <c r="AE24" s="135">
        <f t="shared" si="3"/>
        <v>19.563099999999999</v>
      </c>
      <c r="AF24" s="135">
        <f t="shared" si="3"/>
        <v>0</v>
      </c>
      <c r="AG24" s="135">
        <f t="shared" si="3"/>
        <v>0</v>
      </c>
      <c r="AH24" s="135">
        <f t="shared" si="3"/>
        <v>10.783500000000002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46">
        <f>SUM(D24:AJ24)</f>
        <v>133.80629999999999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47">
        <f>D25/D27</f>
        <v>133.80629999999999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5"/>
      <c r="AF28" s="145"/>
      <c r="AG28" s="145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11:A17"/>
    <mergeCell ref="A1:A2"/>
    <mergeCell ref="C1:C2"/>
    <mergeCell ref="D1:AJ1"/>
    <mergeCell ref="A3:A7"/>
    <mergeCell ref="A8:A10"/>
    <mergeCell ref="AE28:AG28"/>
    <mergeCell ref="A18:A20"/>
    <mergeCell ref="D25:E25"/>
    <mergeCell ref="D26:E26"/>
    <mergeCell ref="O27:P27"/>
    <mergeCell ref="R27:V27"/>
    <mergeCell ref="AB27:AC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N20" sqref="N20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67" ht="44.2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56</v>
      </c>
      <c r="K2" s="68" t="s">
        <v>72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73</v>
      </c>
      <c r="AE2" s="113" t="s">
        <v>64</v>
      </c>
      <c r="AF2" s="104" t="s">
        <v>63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70" t="s">
        <v>54</v>
      </c>
      <c r="B3" s="60">
        <v>0.13</v>
      </c>
      <c r="C3" t="s">
        <v>66</v>
      </c>
      <c r="D3" s="17">
        <v>7.0000000000000007E-2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71"/>
      <c r="B4" s="60">
        <v>0.15</v>
      </c>
      <c r="C4" s="126" t="s">
        <v>67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71"/>
      <c r="B6" s="60">
        <v>0.01</v>
      </c>
      <c r="C6" s="126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>
        <v>0.01</v>
      </c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2.9000000000000001E-2</v>
      </c>
      <c r="M12" s="17">
        <v>8.9999999999999993E-3</v>
      </c>
      <c r="N12" s="17">
        <v>1.0999999999999999E-2</v>
      </c>
      <c r="O12" s="17">
        <v>4.4999999999999998E-2</v>
      </c>
      <c r="P12" s="17"/>
      <c r="Q12" s="17"/>
      <c r="R12" s="17"/>
      <c r="S12" s="73"/>
      <c r="T12" s="76"/>
      <c r="U12" s="79">
        <v>2E-3</v>
      </c>
      <c r="V12" s="17">
        <v>0.01</v>
      </c>
      <c r="W12" s="17"/>
      <c r="X12" s="17"/>
      <c r="Y12" s="17"/>
      <c r="Z12" s="17"/>
      <c r="AA12" s="17"/>
      <c r="AB12" s="17">
        <v>2E-3</v>
      </c>
      <c r="AC12" s="17"/>
      <c r="AD12" s="17"/>
      <c r="AE12" s="115"/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0.18</v>
      </c>
      <c r="C13" s="126" t="s">
        <v>70</v>
      </c>
      <c r="D13" s="17"/>
      <c r="E13" s="17"/>
      <c r="F13" s="17"/>
      <c r="G13" s="17">
        <v>6.0000000000000001E-3</v>
      </c>
      <c r="H13" s="17"/>
      <c r="I13" s="17"/>
      <c r="J13" s="17"/>
      <c r="K13" s="17"/>
      <c r="L13" s="17">
        <v>0.15</v>
      </c>
      <c r="M13" s="17">
        <v>1.2E-2</v>
      </c>
      <c r="N13" s="17">
        <v>2.1999999999999999E-2</v>
      </c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5.0000000000000001E-3</v>
      </c>
      <c r="AC13" s="17"/>
      <c r="AD13" s="17">
        <v>8.3000000000000004E-2</v>
      </c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/>
      <c r="C14" s="1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0.15</v>
      </c>
      <c r="C16" s="126" t="s">
        <v>39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73"/>
      <c r="T16" s="84"/>
      <c r="U16" s="79"/>
      <c r="V16" s="17"/>
      <c r="W16" s="17"/>
      <c r="X16" s="17"/>
      <c r="Y16" s="17"/>
      <c r="Z16" s="17">
        <v>0.15</v>
      </c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7.0000000000000007E-2</v>
      </c>
      <c r="C18" s="126" t="s">
        <v>71</v>
      </c>
      <c r="D18" s="17">
        <v>0.01</v>
      </c>
      <c r="E18" s="17">
        <v>4.0000000000000001E-3</v>
      </c>
      <c r="F18" s="17">
        <v>3.0000000000000001E-3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0.14000000000000001</v>
      </c>
      <c r="T18" s="76"/>
      <c r="U18" s="79"/>
      <c r="V18" s="17"/>
      <c r="W18" s="17"/>
      <c r="X18" s="17">
        <v>2.5000000000000001E-2</v>
      </c>
      <c r="Y18" s="17"/>
      <c r="Z18" s="17"/>
      <c r="AA18" s="17"/>
      <c r="AB18" s="17"/>
      <c r="AC18" s="17"/>
      <c r="AD18" s="17"/>
      <c r="AE18" s="115"/>
      <c r="AF18" s="115"/>
      <c r="AG18" s="115">
        <v>0.03</v>
      </c>
      <c r="AH18" s="115"/>
      <c r="AI18" s="115"/>
      <c r="AJ18" s="115"/>
    </row>
    <row r="19" spans="1:36" ht="15" customHeight="1" x14ac:dyDescent="0.25">
      <c r="A19" s="158"/>
      <c r="B19" s="60">
        <v>0.15</v>
      </c>
      <c r="C19" s="126" t="s">
        <v>13</v>
      </c>
      <c r="D19" s="17">
        <v>0.153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0.30800000000000005</v>
      </c>
      <c r="E21" s="105">
        <f t="shared" ref="E21:AJ21" si="0">SUM(E3:E20)</f>
        <v>1.7000000000000001E-2</v>
      </c>
      <c r="F21" s="105">
        <f t="shared" si="0"/>
        <v>0.01</v>
      </c>
      <c r="G21" s="105">
        <f t="shared" si="0"/>
        <v>1.2E-2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0.17899999999999999</v>
      </c>
      <c r="M21" s="105">
        <f t="shared" si="0"/>
        <v>2.9000000000000001E-2</v>
      </c>
      <c r="N21" s="105">
        <f t="shared" si="0"/>
        <v>7.3000000000000009E-2</v>
      </c>
      <c r="O21" s="105">
        <f t="shared" si="0"/>
        <v>4.4999999999999998E-2</v>
      </c>
      <c r="P21" s="105">
        <f t="shared" si="0"/>
        <v>0</v>
      </c>
      <c r="Q21" s="105">
        <f t="shared" si="0"/>
        <v>0</v>
      </c>
      <c r="R21" s="105">
        <f t="shared" si="0"/>
        <v>0</v>
      </c>
      <c r="S21" s="105">
        <f t="shared" si="0"/>
        <v>0.14000000000000001</v>
      </c>
      <c r="T21" s="105">
        <f t="shared" si="0"/>
        <v>0</v>
      </c>
      <c r="U21" s="105">
        <f t="shared" si="0"/>
        <v>2E-3</v>
      </c>
      <c r="V21" s="105">
        <f t="shared" si="0"/>
        <v>0.01</v>
      </c>
      <c r="W21" s="105">
        <f t="shared" si="0"/>
        <v>0.106</v>
      </c>
      <c r="X21" s="105">
        <f t="shared" si="0"/>
        <v>2.5000000000000001E-2</v>
      </c>
      <c r="Y21" s="105">
        <f t="shared" si="0"/>
        <v>0.01</v>
      </c>
      <c r="Z21" s="105">
        <f t="shared" si="0"/>
        <v>0.15</v>
      </c>
      <c r="AA21" s="105">
        <f t="shared" si="0"/>
        <v>0</v>
      </c>
      <c r="AB21" s="105">
        <f t="shared" si="0"/>
        <v>1.4999999999999999E-2</v>
      </c>
      <c r="AC21" s="105">
        <f t="shared" si="0"/>
        <v>0</v>
      </c>
      <c r="AD21" s="105">
        <f t="shared" si="0"/>
        <v>8.3000000000000004E-2</v>
      </c>
      <c r="AE21" s="105">
        <f t="shared" si="0"/>
        <v>0</v>
      </c>
      <c r="AF21" s="105">
        <f t="shared" si="0"/>
        <v>0</v>
      </c>
      <c r="AG21" s="105">
        <f t="shared" si="0"/>
        <v>0.03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3.6960000000000006</v>
      </c>
      <c r="E22" s="106">
        <f>E21*$D27</f>
        <v>0.20400000000000001</v>
      </c>
      <c r="F22" s="106">
        <f>F21*$D27</f>
        <v>0.12</v>
      </c>
      <c r="G22" s="106">
        <f t="shared" ref="G22:Q22" si="1">G21*$D27</f>
        <v>0.14400000000000002</v>
      </c>
      <c r="H22" s="106">
        <f>H21*$D27</f>
        <v>0.47999999999999993</v>
      </c>
      <c r="I22" s="106">
        <f>I21*$D27</f>
        <v>0.36</v>
      </c>
      <c r="J22" s="106">
        <f t="shared" si="1"/>
        <v>0.24</v>
      </c>
      <c r="K22" s="107">
        <f>K21*$D27</f>
        <v>2.4E-2</v>
      </c>
      <c r="L22" s="106">
        <f t="shared" si="1"/>
        <v>2.1479999999999997</v>
      </c>
      <c r="M22" s="106">
        <f t="shared" si="1"/>
        <v>0.34800000000000003</v>
      </c>
      <c r="N22" s="106">
        <f t="shared" si="1"/>
        <v>0.87600000000000011</v>
      </c>
      <c r="O22" s="106">
        <f t="shared" si="1"/>
        <v>0.54</v>
      </c>
      <c r="P22" s="106">
        <f>P21*$D27</f>
        <v>0</v>
      </c>
      <c r="Q22" s="106">
        <f t="shared" si="1"/>
        <v>0</v>
      </c>
      <c r="R22" s="106">
        <f>R21*$D27</f>
        <v>0</v>
      </c>
      <c r="S22" s="108">
        <f>S21*$D27</f>
        <v>1.6800000000000002</v>
      </c>
      <c r="T22" s="109">
        <f>T21*$D27</f>
        <v>0</v>
      </c>
      <c r="U22" s="110">
        <f>U21*D27</f>
        <v>2.4E-2</v>
      </c>
      <c r="V22" s="110">
        <f t="shared" ref="V22:AA22" si="2">V21*$D27</f>
        <v>0.12</v>
      </c>
      <c r="W22" s="106">
        <f t="shared" si="2"/>
        <v>1.272</v>
      </c>
      <c r="X22" s="106">
        <f t="shared" si="2"/>
        <v>0.30000000000000004</v>
      </c>
      <c r="Y22" s="106">
        <f t="shared" si="2"/>
        <v>0.12</v>
      </c>
      <c r="Z22" s="106">
        <f t="shared" si="2"/>
        <v>1.7999999999999998</v>
      </c>
      <c r="AA22" s="106">
        <f t="shared" si="2"/>
        <v>0</v>
      </c>
      <c r="AB22" s="106">
        <f t="shared" ref="AB22:AD22" si="3">AB21*$D27</f>
        <v>0.18</v>
      </c>
      <c r="AC22" s="106">
        <f t="shared" si="3"/>
        <v>0</v>
      </c>
      <c r="AD22" s="106">
        <f t="shared" si="3"/>
        <v>0.996</v>
      </c>
      <c r="AE22" s="106">
        <f t="shared" ref="AE22" si="4">AE21*$D27</f>
        <v>0</v>
      </c>
      <c r="AF22" s="106">
        <f t="shared" ref="AF22" si="5">AF21*$D27</f>
        <v>0</v>
      </c>
      <c r="AG22" s="106">
        <f t="shared" ref="AG22" si="6">AG21*$D27</f>
        <v>0.36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46.6</v>
      </c>
      <c r="K23" s="71">
        <v>338.4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196.5</v>
      </c>
      <c r="AE23" s="117">
        <v>69.33</v>
      </c>
      <c r="AF23" s="112">
        <v>205.7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255.61536000000004</v>
      </c>
      <c r="E24" s="111">
        <f t="shared" ref="E24:AJ24" si="10">E22*E23</f>
        <v>14.116800000000001</v>
      </c>
      <c r="F24" s="111">
        <f t="shared" si="10"/>
        <v>80.963999999999999</v>
      </c>
      <c r="G24" s="111">
        <f t="shared" si="10"/>
        <v>16.3872</v>
      </c>
      <c r="H24" s="111">
        <f t="shared" si="10"/>
        <v>42.959999999999994</v>
      </c>
      <c r="I24" s="111">
        <f t="shared" si="10"/>
        <v>18.683999999999997</v>
      </c>
      <c r="J24" s="111">
        <f t="shared" si="10"/>
        <v>11.183999999999999</v>
      </c>
      <c r="K24" s="111">
        <f t="shared" si="10"/>
        <v>8.121599999999999</v>
      </c>
      <c r="L24" s="111">
        <f t="shared" si="10"/>
        <v>43.389599999999994</v>
      </c>
      <c r="M24" s="111">
        <f t="shared" si="10"/>
        <v>11.832000000000001</v>
      </c>
      <c r="N24" s="111">
        <f t="shared" si="10"/>
        <v>27.418800000000005</v>
      </c>
      <c r="O24" s="111">
        <f t="shared" si="10"/>
        <v>18.521999999999998</v>
      </c>
      <c r="P24" s="111">
        <f t="shared" si="10"/>
        <v>0</v>
      </c>
      <c r="Q24" s="111">
        <f t="shared" si="10"/>
        <v>0</v>
      </c>
      <c r="R24" s="111">
        <f t="shared" si="10"/>
        <v>0</v>
      </c>
      <c r="S24" s="111">
        <f t="shared" si="10"/>
        <v>19.656000000000002</v>
      </c>
      <c r="T24" s="111">
        <f t="shared" si="10"/>
        <v>0</v>
      </c>
      <c r="U24" s="111">
        <f t="shared" si="10"/>
        <v>0.31920000000000004</v>
      </c>
      <c r="V24" s="111">
        <f t="shared" si="10"/>
        <v>28.799999999999997</v>
      </c>
      <c r="W24" s="111">
        <f t="shared" si="10"/>
        <v>133.17840000000001</v>
      </c>
      <c r="X24" s="111">
        <f t="shared" si="10"/>
        <v>9.9600000000000026</v>
      </c>
      <c r="Y24" s="111">
        <f t="shared" si="10"/>
        <v>63.564</v>
      </c>
      <c r="Z24" s="111">
        <f t="shared" si="10"/>
        <v>117.72</v>
      </c>
      <c r="AA24" s="111">
        <f t="shared" si="10"/>
        <v>0</v>
      </c>
      <c r="AB24" s="111">
        <f t="shared" si="10"/>
        <v>27.63</v>
      </c>
      <c r="AC24" s="111">
        <f t="shared" si="10"/>
        <v>0</v>
      </c>
      <c r="AD24" s="111">
        <f t="shared" si="10"/>
        <v>195.714</v>
      </c>
      <c r="AE24" s="111">
        <f t="shared" si="10"/>
        <v>0</v>
      </c>
      <c r="AF24" s="111">
        <f t="shared" si="10"/>
        <v>0</v>
      </c>
      <c r="AG24" s="111">
        <f t="shared" si="10"/>
        <v>110.9016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60">
        <f>SUM(D24:AJ24)</f>
        <v>1256.6385599999999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61">
        <f>D25/D27</f>
        <v>104.71987999999999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12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T30:V30"/>
    <mergeCell ref="D31:E31"/>
    <mergeCell ref="G31:K31"/>
    <mergeCell ref="Q29:R29"/>
    <mergeCell ref="D29:E29"/>
    <mergeCell ref="G29:K29"/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X22" sqref="X22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75"/>
      <c r="Z1" s="175"/>
      <c r="AA1" s="176"/>
    </row>
    <row r="2" spans="1:28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56</v>
      </c>
      <c r="K2" s="20" t="s">
        <v>72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73</v>
      </c>
      <c r="Q2" s="20" t="s">
        <v>52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37</v>
      </c>
      <c r="W2" s="20" t="s">
        <v>61</v>
      </c>
      <c r="X2" s="20" t="s">
        <v>45</v>
      </c>
      <c r="Y2" s="123" t="s">
        <v>39</v>
      </c>
      <c r="Z2" s="98"/>
      <c r="AA2" s="98"/>
      <c r="AB2" s="47"/>
    </row>
    <row r="3" spans="1:28" x14ac:dyDescent="0.25">
      <c r="A3" s="156" t="s">
        <v>54</v>
      </c>
      <c r="B3" s="22">
        <v>0.18</v>
      </c>
      <c r="C3" s="23" t="s">
        <v>66</v>
      </c>
      <c r="D3" s="17">
        <v>9.5000000000000001E-2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56"/>
      <c r="B4" s="22">
        <v>0.18</v>
      </c>
      <c r="C4" s="25" t="s">
        <v>67</v>
      </c>
      <c r="D4" s="17">
        <v>0.09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56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56"/>
      <c r="B6" s="22">
        <v>0.01</v>
      </c>
      <c r="C6" s="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>
        <v>0.01</v>
      </c>
      <c r="Y6" s="17"/>
      <c r="Z6" s="99"/>
      <c r="AA6" s="99"/>
      <c r="AB6" s="47"/>
    </row>
    <row r="7" spans="1:28" x14ac:dyDescent="0.25">
      <c r="A7" s="156"/>
      <c r="B7" s="22">
        <v>0.1</v>
      </c>
      <c r="C7" s="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0.1</v>
      </c>
      <c r="S7" s="96"/>
      <c r="T7" s="24"/>
      <c r="U7" s="17"/>
      <c r="V7" s="17"/>
      <c r="W7" s="17"/>
      <c r="X7" s="17"/>
      <c r="Y7" s="17"/>
      <c r="Z7" s="99"/>
      <c r="AA7" s="99"/>
      <c r="AB7" s="47"/>
    </row>
    <row r="8" spans="1:28" x14ac:dyDescent="0.25">
      <c r="A8" s="153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53"/>
      <c r="B9" s="22">
        <v>0.02</v>
      </c>
      <c r="C9" s="25" t="s">
        <v>61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>
        <v>0.02</v>
      </c>
      <c r="X9" s="17"/>
      <c r="Y9" s="17"/>
      <c r="Z9" s="99"/>
      <c r="AA9" s="99"/>
      <c r="AB9" s="47"/>
    </row>
    <row r="10" spans="1:28" x14ac:dyDescent="0.25">
      <c r="A10" s="153"/>
      <c r="B10" s="22"/>
      <c r="C10" s="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/>
      <c r="Y10" s="17"/>
      <c r="Z10" s="99"/>
      <c r="AA10" s="99"/>
      <c r="AB10" s="47"/>
    </row>
    <row r="11" spans="1:28" x14ac:dyDescent="0.25">
      <c r="A11" s="153" t="s">
        <v>1</v>
      </c>
      <c r="B11" s="22">
        <v>0.06</v>
      </c>
      <c r="C11" s="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53"/>
      <c r="B12" s="22">
        <v>0.18</v>
      </c>
      <c r="C12" s="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2.9000000000000001E-2</v>
      </c>
      <c r="M12" s="17">
        <v>8.9999999999999993E-3</v>
      </c>
      <c r="N12" s="17">
        <v>8.9999999999999993E-3</v>
      </c>
      <c r="O12" s="17">
        <v>4.4999999999999998E-2</v>
      </c>
      <c r="P12" s="17"/>
      <c r="Q12" s="17"/>
      <c r="R12" s="17"/>
      <c r="S12" s="96"/>
      <c r="T12" s="24"/>
      <c r="U12" s="17">
        <v>0.01</v>
      </c>
      <c r="V12" s="17"/>
      <c r="W12" s="17"/>
      <c r="X12" s="17"/>
      <c r="Y12" s="17"/>
      <c r="Z12" s="99"/>
      <c r="AA12" s="99"/>
      <c r="AB12" s="47"/>
    </row>
    <row r="13" spans="1:28" x14ac:dyDescent="0.25">
      <c r="A13" s="153"/>
      <c r="B13" s="22">
        <v>0.18</v>
      </c>
      <c r="C13" s="25" t="s">
        <v>70</v>
      </c>
      <c r="D13" s="17"/>
      <c r="E13" s="17"/>
      <c r="F13" s="17"/>
      <c r="G13" s="17">
        <v>6.0000000000000001E-3</v>
      </c>
      <c r="H13" s="17"/>
      <c r="I13" s="17"/>
      <c r="J13" s="17"/>
      <c r="K13" s="17"/>
      <c r="L13" s="17">
        <v>0.15</v>
      </c>
      <c r="M13" s="17">
        <v>1.2E-2</v>
      </c>
      <c r="N13" s="17">
        <v>2.1999999999999999E-2</v>
      </c>
      <c r="O13" s="17"/>
      <c r="P13" s="17">
        <v>8.3000000000000004E-2</v>
      </c>
      <c r="Q13" s="17"/>
      <c r="R13" s="17"/>
      <c r="S13" s="96"/>
      <c r="T13" s="24"/>
      <c r="U13" s="17"/>
      <c r="V13" s="17"/>
      <c r="W13" s="17"/>
      <c r="X13" s="17"/>
      <c r="Y13" s="17"/>
      <c r="Z13" s="99"/>
      <c r="AA13" s="99"/>
      <c r="AB13" s="47"/>
    </row>
    <row r="14" spans="1:28" x14ac:dyDescent="0.25">
      <c r="A14" s="153"/>
      <c r="B14" s="22"/>
      <c r="C14" s="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96"/>
      <c r="T14" s="24"/>
      <c r="U14" s="17"/>
      <c r="V14" s="17"/>
      <c r="W14" s="17"/>
      <c r="X14" s="17"/>
      <c r="Y14" s="17"/>
      <c r="Z14" s="99"/>
      <c r="AA14" s="99"/>
      <c r="AB14" s="47"/>
    </row>
    <row r="15" spans="1:28" x14ac:dyDescent="0.25">
      <c r="A15" s="153"/>
      <c r="B15" s="22">
        <v>0.18</v>
      </c>
      <c r="C15" s="25" t="s">
        <v>39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/>
      <c r="T15" s="24"/>
      <c r="U15" s="17"/>
      <c r="V15" s="17"/>
      <c r="W15" s="17"/>
      <c r="X15" s="17"/>
      <c r="Y15" s="17">
        <v>0.2</v>
      </c>
      <c r="Z15" s="99"/>
      <c r="AA15" s="99"/>
      <c r="AB15" s="47"/>
    </row>
    <row r="16" spans="1:28" x14ac:dyDescent="0.25">
      <c r="A16" s="153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53" t="s">
        <v>2</v>
      </c>
      <c r="B17" s="22">
        <v>0.08</v>
      </c>
      <c r="C17" s="25" t="s">
        <v>71</v>
      </c>
      <c r="D17" s="17">
        <v>1.4999999999999999E-2</v>
      </c>
      <c r="E17" s="17">
        <v>8.0000000000000002E-3</v>
      </c>
      <c r="F17" s="17">
        <v>5.0000000000000001E-3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v>3.5000000000000003E-2</v>
      </c>
      <c r="R17" s="17"/>
      <c r="S17" s="96"/>
      <c r="T17" s="24">
        <v>1</v>
      </c>
      <c r="U17" s="17"/>
      <c r="V17" s="17">
        <v>0.03</v>
      </c>
      <c r="W17" s="17"/>
      <c r="X17" s="17"/>
      <c r="Y17" s="17"/>
      <c r="Z17" s="99"/>
      <c r="AA17" s="99"/>
      <c r="AB17" s="47"/>
    </row>
    <row r="18" spans="1:28" x14ac:dyDescent="0.25">
      <c r="A18" s="153"/>
      <c r="B18" s="22">
        <v>0.2</v>
      </c>
      <c r="C18" s="25" t="s">
        <v>13</v>
      </c>
      <c r="D18" s="17">
        <v>0.21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/>
      <c r="W18" s="17"/>
      <c r="X18" s="17"/>
      <c r="Y18" s="17"/>
      <c r="Z18" s="99"/>
      <c r="AA18" s="99"/>
      <c r="AB18" s="47"/>
    </row>
    <row r="19" spans="1:28" x14ac:dyDescent="0.25">
      <c r="A19" s="153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0.41000000000000003</v>
      </c>
      <c r="E20" s="29">
        <f t="shared" ref="E20:Y20" si="0">SUM(E3:E19)</f>
        <v>1.2E-2</v>
      </c>
      <c r="F20" s="29">
        <f t="shared" si="0"/>
        <v>1.4000000000000002E-2</v>
      </c>
      <c r="G20" s="29">
        <f t="shared" si="0"/>
        <v>1.2E-2</v>
      </c>
      <c r="H20" s="29">
        <f t="shared" si="0"/>
        <v>0.05</v>
      </c>
      <c r="I20" s="29">
        <f t="shared" si="0"/>
        <v>3.6999999999999998E-2</v>
      </c>
      <c r="J20" s="29">
        <f t="shared" si="0"/>
        <v>2.8000000000000001E-2</v>
      </c>
      <c r="K20" s="29">
        <f t="shared" si="0"/>
        <v>2E-3</v>
      </c>
      <c r="L20" s="29">
        <f t="shared" si="0"/>
        <v>0.17899999999999999</v>
      </c>
      <c r="M20" s="29">
        <f t="shared" si="0"/>
        <v>3.4000000000000002E-2</v>
      </c>
      <c r="N20" s="29">
        <f t="shared" si="0"/>
        <v>9.0999999999999998E-2</v>
      </c>
      <c r="O20" s="29">
        <f t="shared" si="0"/>
        <v>4.4999999999999998E-2</v>
      </c>
      <c r="P20" s="29">
        <f t="shared" si="0"/>
        <v>8.3000000000000004E-2</v>
      </c>
      <c r="Q20" s="29">
        <f t="shared" si="0"/>
        <v>3.5000000000000003E-2</v>
      </c>
      <c r="R20" s="29">
        <f>SUM(R3:R19)</f>
        <v>0.1</v>
      </c>
      <c r="S20" s="30">
        <f>SUM(S3:S19)</f>
        <v>0</v>
      </c>
      <c r="T20" s="29">
        <f>SUM(T3:T19)</f>
        <v>1</v>
      </c>
      <c r="U20" s="29">
        <f t="shared" si="0"/>
        <v>0.01</v>
      </c>
      <c r="V20" s="29">
        <f t="shared" si="0"/>
        <v>0.03</v>
      </c>
      <c r="W20" s="29">
        <f t="shared" si="0"/>
        <v>0.02</v>
      </c>
      <c r="X20" s="29">
        <f t="shared" si="0"/>
        <v>0.01</v>
      </c>
      <c r="Y20" s="29">
        <f t="shared" si="0"/>
        <v>0.2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0.41000000000000003</v>
      </c>
      <c r="E21" s="16">
        <f t="shared" ref="E21:W21" si="1">E20*$D26</f>
        <v>1.2E-2</v>
      </c>
      <c r="F21" s="16">
        <f t="shared" si="1"/>
        <v>1.4000000000000002E-2</v>
      </c>
      <c r="G21" s="16">
        <f t="shared" si="1"/>
        <v>1.2E-2</v>
      </c>
      <c r="H21" s="16">
        <f>H20*$D26</f>
        <v>0.05</v>
      </c>
      <c r="I21" s="16">
        <f t="shared" si="1"/>
        <v>3.6999999999999998E-2</v>
      </c>
      <c r="J21" s="16">
        <f t="shared" si="1"/>
        <v>2.8000000000000001E-2</v>
      </c>
      <c r="K21" s="16">
        <f>K20*$D26</f>
        <v>2E-3</v>
      </c>
      <c r="L21" s="81">
        <f t="shared" si="1"/>
        <v>0.17899999999999999</v>
      </c>
      <c r="M21" s="16">
        <f t="shared" si="1"/>
        <v>3.4000000000000002E-2</v>
      </c>
      <c r="N21" s="81">
        <f t="shared" si="1"/>
        <v>9.0999999999999998E-2</v>
      </c>
      <c r="O21" s="81">
        <f t="shared" si="1"/>
        <v>4.4999999999999998E-2</v>
      </c>
      <c r="P21" s="16">
        <f t="shared" si="1"/>
        <v>8.3000000000000004E-2</v>
      </c>
      <c r="Q21" s="16">
        <f t="shared" si="1"/>
        <v>3.5000000000000003E-2</v>
      </c>
      <c r="R21" s="16">
        <f t="shared" si="1"/>
        <v>0.1</v>
      </c>
      <c r="S21" s="142">
        <f>S20*$D26</f>
        <v>0</v>
      </c>
      <c r="T21" s="16">
        <v>1</v>
      </c>
      <c r="U21" s="16">
        <f>U20*$D26</f>
        <v>0.01</v>
      </c>
      <c r="V21" s="16">
        <f t="shared" si="1"/>
        <v>0.03</v>
      </c>
      <c r="W21" s="16">
        <f t="shared" si="1"/>
        <v>0.02</v>
      </c>
      <c r="X21" s="16">
        <f>X20*$D26</f>
        <v>0.01</v>
      </c>
      <c r="Y21" s="16">
        <f>Y20*$D26</f>
        <v>0.2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47.6</v>
      </c>
      <c r="K22" s="33">
        <v>339.1</v>
      </c>
      <c r="L22" s="33">
        <v>21.4</v>
      </c>
      <c r="M22" s="33">
        <v>34</v>
      </c>
      <c r="N22" s="33">
        <v>30.3</v>
      </c>
      <c r="O22" s="33">
        <v>28.4</v>
      </c>
      <c r="P22" s="33">
        <v>235.7</v>
      </c>
      <c r="Q22" s="33">
        <v>308</v>
      </c>
      <c r="R22" s="33">
        <v>100.9</v>
      </c>
      <c r="S22" s="97">
        <v>142</v>
      </c>
      <c r="T22" s="33">
        <v>11.7</v>
      </c>
      <c r="U22" s="33">
        <v>241.3</v>
      </c>
      <c r="V22" s="33">
        <v>33</v>
      </c>
      <c r="W22" s="33">
        <v>266</v>
      </c>
      <c r="X22" s="33">
        <v>533</v>
      </c>
      <c r="Y22" s="33">
        <v>175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28.232600000000001</v>
      </c>
      <c r="E23" s="35">
        <f t="shared" ref="E23:Y23" si="2">E21*E22</f>
        <v>0.83040000000000003</v>
      </c>
      <c r="F23" s="36">
        <f t="shared" si="2"/>
        <v>9.445800000000002</v>
      </c>
      <c r="G23" s="36">
        <f t="shared" si="2"/>
        <v>1.3620000000000001</v>
      </c>
      <c r="H23" s="36">
        <f t="shared" si="2"/>
        <v>4.4750000000000005</v>
      </c>
      <c r="I23" s="36">
        <f t="shared" si="2"/>
        <v>1.9202999999999999</v>
      </c>
      <c r="J23" s="36">
        <f t="shared" si="2"/>
        <v>1.3328</v>
      </c>
      <c r="K23" s="36">
        <f t="shared" si="2"/>
        <v>0.67820000000000003</v>
      </c>
      <c r="L23" s="36">
        <f t="shared" si="2"/>
        <v>3.8305999999999996</v>
      </c>
      <c r="M23" s="36">
        <f t="shared" si="2"/>
        <v>1.1560000000000001</v>
      </c>
      <c r="N23" s="36">
        <f t="shared" si="2"/>
        <v>2.7572999999999999</v>
      </c>
      <c r="O23" s="36">
        <f t="shared" si="2"/>
        <v>1.2779999999999998</v>
      </c>
      <c r="P23" s="36">
        <f t="shared" si="2"/>
        <v>19.563099999999999</v>
      </c>
      <c r="Q23" s="36">
        <f>Q21*Q22</f>
        <v>10.780000000000001</v>
      </c>
      <c r="R23" s="36">
        <f t="shared" si="2"/>
        <v>10.090000000000002</v>
      </c>
      <c r="S23" s="36">
        <f t="shared" si="2"/>
        <v>0</v>
      </c>
      <c r="T23" s="36">
        <f t="shared" si="2"/>
        <v>11.7</v>
      </c>
      <c r="U23" s="36">
        <f t="shared" si="2"/>
        <v>2.4130000000000003</v>
      </c>
      <c r="V23" s="36">
        <f t="shared" si="2"/>
        <v>0.99</v>
      </c>
      <c r="W23" s="36">
        <f t="shared" si="2"/>
        <v>5.32</v>
      </c>
      <c r="X23" s="36">
        <f t="shared" si="2"/>
        <v>5.33</v>
      </c>
      <c r="Y23" s="36">
        <f t="shared" si="2"/>
        <v>35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46">
        <f>SUM(D23:AA23)</f>
        <v>158.48509999999999</v>
      </c>
      <c r="E24" s="146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47">
        <f>D24/D26</f>
        <v>158.48509999999999</v>
      </c>
      <c r="E25" s="147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1"/>
      <c r="W29" s="151"/>
      <c r="X29" s="151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B1" workbookViewId="0">
      <selection activeCell="K10" sqref="K10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50"/>
    </row>
    <row r="2" spans="1:35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56</v>
      </c>
      <c r="K2" s="20" t="s">
        <v>72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73</v>
      </c>
      <c r="AD2" s="141" t="s">
        <v>63</v>
      </c>
      <c r="AE2" s="141" t="s">
        <v>57</v>
      </c>
      <c r="AF2" s="141" t="s">
        <v>62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56" t="s">
        <v>54</v>
      </c>
      <c r="B3" s="22">
        <v>0.18</v>
      </c>
      <c r="C3" s="124" t="s">
        <v>66</v>
      </c>
      <c r="D3" s="17">
        <v>9.5000000000000001E-2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56"/>
      <c r="B4" s="22">
        <v>0.18</v>
      </c>
      <c r="C4" s="125" t="s">
        <v>67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56"/>
      <c r="B6" s="22">
        <v>0.01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>
        <v>0.01</v>
      </c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17"/>
      <c r="Y7" s="17"/>
      <c r="Z7" s="17"/>
      <c r="AA7" s="17"/>
      <c r="AB7" s="17"/>
      <c r="AC7" s="17"/>
      <c r="AD7" s="115"/>
      <c r="AE7" s="115"/>
      <c r="AF7" s="115"/>
      <c r="AG7" s="115"/>
      <c r="AH7" s="115"/>
      <c r="AI7" s="115"/>
    </row>
    <row r="8" spans="1:35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2.9000000000000001E-2</v>
      </c>
      <c r="M12" s="17">
        <v>8.9999999999999993E-3</v>
      </c>
      <c r="N12" s="17">
        <v>1.0999999999999999E-2</v>
      </c>
      <c r="O12" s="17">
        <v>4.4999999999999998E-2</v>
      </c>
      <c r="P12" s="17"/>
      <c r="Q12" s="17"/>
      <c r="R12" s="17"/>
      <c r="S12" s="53"/>
      <c r="T12" s="24"/>
      <c r="U12" s="17">
        <v>5.0000000000000001E-3</v>
      </c>
      <c r="V12" s="17">
        <v>0.01</v>
      </c>
      <c r="W12" s="17"/>
      <c r="X12" s="17"/>
      <c r="Y12" s="17"/>
      <c r="Z12" s="17"/>
      <c r="AA12" s="17">
        <v>2E-3</v>
      </c>
      <c r="AB12" s="17"/>
      <c r="AC12" s="17"/>
      <c r="AD12" s="115"/>
      <c r="AE12" s="115"/>
      <c r="AF12" s="115"/>
      <c r="AG12" s="115"/>
      <c r="AH12" s="115"/>
      <c r="AI12" s="115"/>
    </row>
    <row r="13" spans="1:35" x14ac:dyDescent="0.25">
      <c r="A13" s="153"/>
      <c r="B13" s="22">
        <v>0.18</v>
      </c>
      <c r="C13" s="125" t="s">
        <v>70</v>
      </c>
      <c r="D13" s="17"/>
      <c r="E13" s="17"/>
      <c r="F13" s="17"/>
      <c r="G13" s="17">
        <v>6.0000000000000001E-3</v>
      </c>
      <c r="H13" s="17"/>
      <c r="I13" s="17"/>
      <c r="J13" s="17"/>
      <c r="K13" s="17"/>
      <c r="L13" s="17">
        <v>0.15</v>
      </c>
      <c r="M13" s="17">
        <v>1.2E-2</v>
      </c>
      <c r="N13" s="17">
        <v>2.1999999999999999E-2</v>
      </c>
      <c r="O13" s="17"/>
      <c r="P13" s="17"/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>
        <v>6.0000000000000001E-3</v>
      </c>
      <c r="AB13" s="17"/>
      <c r="AC13" s="17">
        <v>8.3000000000000004E-2</v>
      </c>
      <c r="AD13" s="115"/>
      <c r="AE13" s="115"/>
      <c r="AF13" s="115"/>
      <c r="AG13" s="115"/>
      <c r="AH13" s="115"/>
      <c r="AI13" s="115"/>
    </row>
    <row r="14" spans="1:35" x14ac:dyDescent="0.25">
      <c r="A14" s="153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17"/>
      <c r="Y14" s="17"/>
      <c r="Z14" s="17"/>
      <c r="AA14" s="17"/>
      <c r="AB14" s="17" t="s">
        <v>51</v>
      </c>
      <c r="AC14" s="17"/>
      <c r="AD14" s="115"/>
      <c r="AE14" s="115"/>
      <c r="AF14" s="115"/>
      <c r="AG14" s="115"/>
      <c r="AH14" s="115"/>
      <c r="AI14" s="115"/>
    </row>
    <row r="15" spans="1:35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53"/>
      <c r="B16" s="22">
        <v>0.18</v>
      </c>
      <c r="C16" s="125" t="s">
        <v>39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53"/>
      <c r="T16" s="24"/>
      <c r="U16" s="17"/>
      <c r="V16" s="17"/>
      <c r="W16" s="17"/>
      <c r="X16" s="17"/>
      <c r="Y16" s="17"/>
      <c r="Z16" s="17">
        <v>0.18</v>
      </c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53" t="s">
        <v>2</v>
      </c>
      <c r="B18" s="22">
        <v>0.08</v>
      </c>
      <c r="C18" s="125" t="s">
        <v>71</v>
      </c>
      <c r="D18" s="17">
        <v>1.4999999999999999E-2</v>
      </c>
      <c r="E18" s="17">
        <v>8.0000000000000002E-3</v>
      </c>
      <c r="F18" s="17">
        <v>5.0000000000000001E-3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17">
        <v>0.03</v>
      </c>
      <c r="Y18" s="17"/>
      <c r="Z18" s="17"/>
      <c r="AA18" s="17"/>
      <c r="AB18" s="17"/>
      <c r="AC18" s="17"/>
      <c r="AD18" s="115"/>
      <c r="AE18" s="115"/>
      <c r="AF18" s="115"/>
      <c r="AG18" s="115">
        <v>3.5000000000000003E-2</v>
      </c>
      <c r="AH18" s="115"/>
      <c r="AI18" s="115"/>
    </row>
    <row r="19" spans="1:35" x14ac:dyDescent="0.25">
      <c r="A19" s="153"/>
      <c r="B19" s="22">
        <v>0.2</v>
      </c>
      <c r="C19" s="125" t="s">
        <v>13</v>
      </c>
      <c r="D19" s="17">
        <v>0.21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17"/>
      <c r="Y19" s="17"/>
      <c r="Z19" s="17"/>
      <c r="AA19" s="17"/>
      <c r="AB19" s="17"/>
      <c r="AC19" s="17"/>
      <c r="AD19" s="115"/>
      <c r="AE19" s="115"/>
      <c r="AF19" s="115"/>
      <c r="AG19" s="115"/>
      <c r="AH19" s="115"/>
      <c r="AI19" s="115"/>
    </row>
    <row r="20" spans="1:35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0.41000000000000003</v>
      </c>
      <c r="E21" s="29">
        <f t="shared" ref="E21:AI21" si="0">SUM(E3:E20)</f>
        <v>2.1999999999999999E-2</v>
      </c>
      <c r="F21" s="29">
        <f t="shared" si="0"/>
        <v>1.4000000000000002E-2</v>
      </c>
      <c r="G21" s="29">
        <f t="shared" si="0"/>
        <v>1.2E-2</v>
      </c>
      <c r="H21" s="29">
        <f t="shared" si="0"/>
        <v>0.05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0.17899999999999999</v>
      </c>
      <c r="M21" s="29">
        <f t="shared" si="0"/>
        <v>3.4000000000000002E-2</v>
      </c>
      <c r="N21" s="29">
        <f t="shared" si="0"/>
        <v>9.2999999999999999E-2</v>
      </c>
      <c r="O21" s="29">
        <f t="shared" si="0"/>
        <v>4.4999999999999998E-2</v>
      </c>
      <c r="P21" s="29">
        <f t="shared" si="0"/>
        <v>0</v>
      </c>
      <c r="Q21" s="29">
        <f t="shared" si="0"/>
        <v>0</v>
      </c>
      <c r="R21" s="29">
        <f t="shared" si="0"/>
        <v>0</v>
      </c>
      <c r="S21" s="29">
        <f t="shared" si="0"/>
        <v>1</v>
      </c>
      <c r="T21" s="29">
        <f t="shared" si="0"/>
        <v>0</v>
      </c>
      <c r="U21" s="29">
        <f t="shared" si="0"/>
        <v>5.0000000000000001E-3</v>
      </c>
      <c r="V21" s="29">
        <f t="shared" si="0"/>
        <v>0.01</v>
      </c>
      <c r="W21" s="29">
        <f t="shared" si="0"/>
        <v>0.112</v>
      </c>
      <c r="X21" s="29">
        <f t="shared" si="0"/>
        <v>0.03</v>
      </c>
      <c r="Y21" s="29">
        <f t="shared" si="0"/>
        <v>0.01</v>
      </c>
      <c r="Z21" s="29">
        <f t="shared" si="0"/>
        <v>0.18</v>
      </c>
      <c r="AA21" s="29">
        <f t="shared" si="0"/>
        <v>1.6E-2</v>
      </c>
      <c r="AB21" s="29">
        <f t="shared" si="0"/>
        <v>0</v>
      </c>
      <c r="AC21" s="29">
        <f t="shared" si="0"/>
        <v>8.3000000000000004E-2</v>
      </c>
      <c r="AD21" s="29">
        <f t="shared" si="0"/>
        <v>0</v>
      </c>
      <c r="AE21" s="29">
        <f t="shared" si="0"/>
        <v>0</v>
      </c>
      <c r="AF21" s="29">
        <f t="shared" si="0"/>
        <v>0</v>
      </c>
      <c r="AG21" s="29">
        <f t="shared" si="0"/>
        <v>3.5000000000000003E-2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0.41000000000000003</v>
      </c>
      <c r="E22" s="81">
        <f t="shared" ref="E22:AI22" si="1">E21*$D27</f>
        <v>2.1999999999999999E-2</v>
      </c>
      <c r="F22" s="81">
        <f t="shared" si="1"/>
        <v>1.4000000000000002E-2</v>
      </c>
      <c r="G22" s="81">
        <f t="shared" si="1"/>
        <v>1.2E-2</v>
      </c>
      <c r="H22" s="81">
        <f t="shared" si="1"/>
        <v>0.05</v>
      </c>
      <c r="I22" s="81">
        <f t="shared" si="1"/>
        <v>3.6999999999999998E-2</v>
      </c>
      <c r="J22" s="81">
        <f t="shared" si="1"/>
        <v>2.8000000000000001E-2</v>
      </c>
      <c r="K22" s="142">
        <f t="shared" si="1"/>
        <v>2E-3</v>
      </c>
      <c r="L22" s="81">
        <f t="shared" si="1"/>
        <v>0.17899999999999999</v>
      </c>
      <c r="M22" s="81">
        <f t="shared" si="1"/>
        <v>3.4000000000000002E-2</v>
      </c>
      <c r="N22" s="81">
        <f t="shared" si="1"/>
        <v>9.2999999999999999E-2</v>
      </c>
      <c r="O22" s="81">
        <f t="shared" si="1"/>
        <v>4.4999999999999998E-2</v>
      </c>
      <c r="P22" s="81">
        <f t="shared" si="1"/>
        <v>0</v>
      </c>
      <c r="Q22" s="81">
        <f t="shared" si="1"/>
        <v>0</v>
      </c>
      <c r="R22" s="142">
        <f t="shared" si="1"/>
        <v>0</v>
      </c>
      <c r="S22" s="48">
        <f t="shared" si="1"/>
        <v>1</v>
      </c>
      <c r="T22" s="142">
        <f t="shared" si="1"/>
        <v>0</v>
      </c>
      <c r="U22" s="142">
        <f t="shared" si="1"/>
        <v>5.0000000000000001E-3</v>
      </c>
      <c r="V22" s="142">
        <f t="shared" si="1"/>
        <v>0.01</v>
      </c>
      <c r="W22" s="142">
        <f t="shared" si="1"/>
        <v>0.112</v>
      </c>
      <c r="X22" s="142">
        <f t="shared" si="1"/>
        <v>0.03</v>
      </c>
      <c r="Y22" s="81">
        <f t="shared" si="1"/>
        <v>0.01</v>
      </c>
      <c r="Z22" s="81">
        <f t="shared" si="1"/>
        <v>0.18</v>
      </c>
      <c r="AA22" s="142">
        <f t="shared" si="1"/>
        <v>1.6E-2</v>
      </c>
      <c r="AB22" s="81">
        <f t="shared" si="1"/>
        <v>0</v>
      </c>
      <c r="AC22" s="142">
        <f t="shared" si="1"/>
        <v>8.3000000000000004E-2</v>
      </c>
      <c r="AD22" s="142">
        <f t="shared" si="1"/>
        <v>0</v>
      </c>
      <c r="AE22" s="81">
        <f t="shared" si="1"/>
        <v>0</v>
      </c>
      <c r="AF22" s="142">
        <f t="shared" si="1"/>
        <v>0</v>
      </c>
      <c r="AG22" s="142">
        <f t="shared" si="1"/>
        <v>3.5000000000000003E-2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47.6</v>
      </c>
      <c r="K23" s="33">
        <v>339.1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235.7</v>
      </c>
      <c r="AD23" s="114">
        <v>205.7</v>
      </c>
      <c r="AE23" s="3">
        <v>95.49</v>
      </c>
      <c r="AF23" s="3">
        <v>94.89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28.232600000000001</v>
      </c>
      <c r="E24" s="35">
        <f t="shared" ref="E24:AI24" si="2">E22*E23</f>
        <v>1.5224</v>
      </c>
      <c r="F24" s="35">
        <f t="shared" si="2"/>
        <v>9.445800000000002</v>
      </c>
      <c r="G24" s="35">
        <f t="shared" si="2"/>
        <v>1.3680000000000001</v>
      </c>
      <c r="H24" s="35">
        <f t="shared" si="2"/>
        <v>4.4750000000000005</v>
      </c>
      <c r="I24" s="35">
        <f t="shared" si="2"/>
        <v>1.9202999999999999</v>
      </c>
      <c r="J24" s="35">
        <f t="shared" si="2"/>
        <v>1.3328</v>
      </c>
      <c r="K24" s="35">
        <f t="shared" si="2"/>
        <v>0.67820000000000003</v>
      </c>
      <c r="L24" s="35">
        <f t="shared" si="2"/>
        <v>3.8305999999999996</v>
      </c>
      <c r="M24" s="35">
        <f t="shared" si="2"/>
        <v>1.1560000000000001</v>
      </c>
      <c r="N24" s="35">
        <f t="shared" si="2"/>
        <v>2.8178999999999998</v>
      </c>
      <c r="O24" s="35">
        <f t="shared" si="2"/>
        <v>1.3005</v>
      </c>
      <c r="P24" s="35">
        <f t="shared" si="2"/>
        <v>0</v>
      </c>
      <c r="Q24" s="35">
        <f t="shared" si="2"/>
        <v>0</v>
      </c>
      <c r="R24" s="35">
        <f t="shared" si="2"/>
        <v>0</v>
      </c>
      <c r="S24" s="35">
        <f t="shared" si="2"/>
        <v>11.7</v>
      </c>
      <c r="T24" s="35">
        <f t="shared" si="2"/>
        <v>0</v>
      </c>
      <c r="U24" s="35">
        <f t="shared" si="2"/>
        <v>6.3E-2</v>
      </c>
      <c r="V24" s="35">
        <f t="shared" si="2"/>
        <v>2.4130000000000003</v>
      </c>
      <c r="W24" s="35">
        <f t="shared" si="2"/>
        <v>11.300800000000001</v>
      </c>
      <c r="X24" s="35">
        <f t="shared" si="2"/>
        <v>0.99</v>
      </c>
      <c r="Y24" s="35">
        <f t="shared" si="2"/>
        <v>5.2970000000000006</v>
      </c>
      <c r="Z24" s="35">
        <f t="shared" si="2"/>
        <v>11.106</v>
      </c>
      <c r="AA24" s="35">
        <f t="shared" si="2"/>
        <v>2.3872</v>
      </c>
      <c r="AB24" s="35">
        <f t="shared" si="2"/>
        <v>0</v>
      </c>
      <c r="AC24" s="35">
        <f t="shared" si="2"/>
        <v>19.563099999999999</v>
      </c>
      <c r="AD24" s="35">
        <f t="shared" si="2"/>
        <v>0</v>
      </c>
      <c r="AE24" s="35">
        <f t="shared" si="2"/>
        <v>0</v>
      </c>
      <c r="AF24" s="35">
        <f t="shared" si="2"/>
        <v>0</v>
      </c>
      <c r="AG24" s="35">
        <f t="shared" si="2"/>
        <v>10.783500000000002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46">
        <f>SUM(D24:AI24)</f>
        <v>133.68369999999996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47">
        <f>D25/D27</f>
        <v>133.68369999999996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152" t="s">
        <v>0</v>
      </c>
      <c r="AB27" s="152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5"/>
      <c r="AE28" s="145"/>
      <c r="AF28" s="145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11:A17"/>
    <mergeCell ref="A1:A2"/>
    <mergeCell ref="C1:C2"/>
    <mergeCell ref="D1:AI1"/>
    <mergeCell ref="A3:A7"/>
    <mergeCell ref="A8:A10"/>
    <mergeCell ref="AD28:AF28"/>
    <mergeCell ref="A18:A20"/>
    <mergeCell ref="D25:E25"/>
    <mergeCell ref="D26:E26"/>
    <mergeCell ref="O27:P27"/>
    <mergeCell ref="R27:V27"/>
    <mergeCell ref="AA27:AB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2024-04-22T06:15:43Z</cp:lastPrinted>
  <dcterms:created xsi:type="dcterms:W3CDTF">2014-07-11T13:42:12Z</dcterms:created>
  <dcterms:modified xsi:type="dcterms:W3CDTF">2024-04-22T06:19:44Z</dcterms:modified>
</cp:coreProperties>
</file>