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720" yWindow="435" windowWidth="14115" windowHeight="7710" activeTab="5"/>
  </bookViews>
  <sheets>
    <sheet name="3-7 лет" sheetId="1" r:id="rId1"/>
    <sheet name=" СВО 1,5-3 года" sheetId="14" r:id="rId2"/>
    <sheet name=" СВО 3-7 лет" sheetId="15" r:id="rId3"/>
    <sheet name="1,5 до 3х" sheetId="7" r:id="rId4"/>
    <sheet name="дети-инвалиды" sheetId="8" r:id="rId5"/>
    <sheet name="инвалид" sheetId="18" r:id="rId6"/>
  </sheets>
  <definedNames>
    <definedName name="_xlnm.Print_Area" localSheetId="0">'3-7 лет'!$A$1:$AJ$53</definedName>
  </definedNames>
  <calcPr calcId="152511" calcMode="manual"/>
</workbook>
</file>

<file path=xl/calcChain.xml><?xml version="1.0" encoding="utf-8"?>
<calcChain xmlns="http://schemas.openxmlformats.org/spreadsheetml/2006/main">
  <c r="I22" i="18" l="1"/>
  <c r="U22" i="18"/>
  <c r="AI21" i="18" l="1"/>
  <c r="AI22" i="18" s="1"/>
  <c r="AI24" i="18" s="1"/>
  <c r="AH21" i="18"/>
  <c r="AG21" i="18"/>
  <c r="AG22" i="18" s="1"/>
  <c r="AG24" i="18" s="1"/>
  <c r="AF21" i="18"/>
  <c r="AF22" i="18" s="1"/>
  <c r="AF24" i="18" s="1"/>
  <c r="AE21" i="18"/>
  <c r="AE22" i="18" s="1"/>
  <c r="AE24" i="18" s="1"/>
  <c r="AD21" i="18"/>
  <c r="AC21" i="18"/>
  <c r="AB21" i="18"/>
  <c r="AA21" i="18"/>
  <c r="Z21" i="18"/>
  <c r="Y21" i="18"/>
  <c r="X21" i="18"/>
  <c r="W21" i="18"/>
  <c r="V21" i="18"/>
  <c r="U21" i="18"/>
  <c r="U24" i="18" s="1"/>
  <c r="T21" i="18"/>
  <c r="S21" i="18"/>
  <c r="R21" i="18"/>
  <c r="Q21" i="18"/>
  <c r="P21" i="18"/>
  <c r="O21" i="18"/>
  <c r="N21" i="18"/>
  <c r="M21" i="18"/>
  <c r="L21" i="18"/>
  <c r="K21" i="18"/>
  <c r="J21" i="18"/>
  <c r="I21" i="18"/>
  <c r="I24" i="18" s="1"/>
  <c r="H21" i="18"/>
  <c r="G21" i="18"/>
  <c r="F21" i="18"/>
  <c r="E21" i="18"/>
  <c r="D21" i="18"/>
  <c r="D22" i="18" s="1"/>
  <c r="D24" i="18" s="1"/>
  <c r="AD22" i="18" l="1"/>
  <c r="AD24" i="18" s="1"/>
  <c r="K22" i="18"/>
  <c r="K24" i="18" s="1"/>
  <c r="AH22" i="18"/>
  <c r="AH24" i="18" s="1"/>
  <c r="H22" i="18"/>
  <c r="H24" i="18" s="1"/>
  <c r="AB22" i="18"/>
  <c r="AB24" i="18" s="1"/>
  <c r="W22" i="18"/>
  <c r="W24" i="18" s="1"/>
  <c r="L22" i="18"/>
  <c r="L24" i="18" s="1"/>
  <c r="Y22" i="18"/>
  <c r="Y24" i="18" s="1"/>
  <c r="R22" i="18"/>
  <c r="R24" i="18" s="1"/>
  <c r="Z22" i="18"/>
  <c r="Z24" i="18" s="1"/>
  <c r="E22" i="18"/>
  <c r="E24" i="18" s="1"/>
  <c r="AC22" i="18"/>
  <c r="AC24" i="18" s="1"/>
  <c r="F22" i="18"/>
  <c r="F24" i="18" s="1"/>
  <c r="J22" i="18"/>
  <c r="J24" i="18" s="1"/>
  <c r="N22" i="18"/>
  <c r="N24" i="18" s="1"/>
  <c r="Q22" i="18"/>
  <c r="Q24" i="18" s="1"/>
  <c r="G22" i="18"/>
  <c r="G24" i="18" s="1"/>
  <c r="O22" i="18"/>
  <c r="O24" i="18" s="1"/>
  <c r="AA22" i="18"/>
  <c r="AA24" i="18" s="1"/>
  <c r="M22" i="18"/>
  <c r="M24" i="18" s="1"/>
  <c r="T22" i="18"/>
  <c r="T24" i="18" s="1"/>
  <c r="X22" i="18"/>
  <c r="X24" i="18" s="1"/>
  <c r="V22" i="18"/>
  <c r="V24" i="18" s="1"/>
  <c r="P22" i="18"/>
  <c r="P24" i="18" s="1"/>
  <c r="S22" i="18"/>
  <c r="S24" i="18" s="1"/>
  <c r="X24" i="15"/>
  <c r="AJ21" i="15"/>
  <c r="AJ22" i="15" s="1"/>
  <c r="AJ24" i="15" s="1"/>
  <c r="AI21" i="15"/>
  <c r="AH21" i="15"/>
  <c r="AH22" i="15" s="1"/>
  <c r="AH24" i="15" s="1"/>
  <c r="AG21" i="15"/>
  <c r="AG22" i="15" s="1"/>
  <c r="AG24" i="15" s="1"/>
  <c r="AF21" i="15"/>
  <c r="AF22" i="15" s="1"/>
  <c r="AF24" i="15" s="1"/>
  <c r="AE21" i="15"/>
  <c r="AE22" i="15" s="1"/>
  <c r="AE24" i="15" s="1"/>
  <c r="AD21" i="15"/>
  <c r="AD22" i="15" s="1"/>
  <c r="AD24" i="15" s="1"/>
  <c r="AC21" i="15"/>
  <c r="AC22" i="15" s="1"/>
  <c r="AC24" i="15" s="1"/>
  <c r="AB21" i="15"/>
  <c r="AB22" i="15" s="1"/>
  <c r="AB24" i="15" s="1"/>
  <c r="AA21" i="15"/>
  <c r="AA22" i="15" s="1"/>
  <c r="AA24" i="15" s="1"/>
  <c r="Z21" i="15"/>
  <c r="Z22" i="15" s="1"/>
  <c r="Z24" i="15" s="1"/>
  <c r="Y21" i="15"/>
  <c r="Y22" i="15" s="1"/>
  <c r="Y24" i="15" s="1"/>
  <c r="X21" i="15"/>
  <c r="W21" i="15"/>
  <c r="W22" i="15" s="1"/>
  <c r="W24" i="15" s="1"/>
  <c r="V21" i="15"/>
  <c r="V22" i="15" s="1"/>
  <c r="V24" i="15" s="1"/>
  <c r="U21" i="15"/>
  <c r="U22" i="15" s="1"/>
  <c r="U24" i="15" s="1"/>
  <c r="T21" i="15"/>
  <c r="T22" i="15" s="1"/>
  <c r="T24" i="15" s="1"/>
  <c r="S21" i="15"/>
  <c r="S22" i="15" s="1"/>
  <c r="S24" i="15" s="1"/>
  <c r="R21" i="15"/>
  <c r="R22" i="15" s="1"/>
  <c r="R24" i="15" s="1"/>
  <c r="Q21" i="15"/>
  <c r="Q22" i="15" s="1"/>
  <c r="Q24" i="15" s="1"/>
  <c r="P21" i="15"/>
  <c r="P22" i="15" s="1"/>
  <c r="P24" i="15" s="1"/>
  <c r="O21" i="15"/>
  <c r="O22" i="15" s="1"/>
  <c r="O24" i="15" s="1"/>
  <c r="N21" i="15"/>
  <c r="N22" i="15" s="1"/>
  <c r="N24" i="15" s="1"/>
  <c r="M21" i="15"/>
  <c r="M22" i="15" s="1"/>
  <c r="M24" i="15" s="1"/>
  <c r="L21" i="15"/>
  <c r="L22" i="15" s="1"/>
  <c r="L24" i="15" s="1"/>
  <c r="K21" i="15"/>
  <c r="K22" i="15" s="1"/>
  <c r="K24" i="15" s="1"/>
  <c r="J21" i="15"/>
  <c r="J22" i="15" s="1"/>
  <c r="J24" i="15" s="1"/>
  <c r="I21" i="15"/>
  <c r="I22" i="15" s="1"/>
  <c r="I24" i="15" s="1"/>
  <c r="H21" i="15"/>
  <c r="H22" i="15" s="1"/>
  <c r="H24" i="15" s="1"/>
  <c r="G21" i="15"/>
  <c r="G22" i="15" s="1"/>
  <c r="G24" i="15" s="1"/>
  <c r="F21" i="15"/>
  <c r="F22" i="15" s="1"/>
  <c r="F24" i="15" s="1"/>
  <c r="E21" i="15"/>
  <c r="E22" i="15" s="1"/>
  <c r="E24" i="15" s="1"/>
  <c r="D21" i="15"/>
  <c r="D22" i="15" s="1"/>
  <c r="D24" i="15" s="1"/>
  <c r="AJ22" i="14"/>
  <c r="AJ24" i="14" s="1"/>
  <c r="AJ21" i="14"/>
  <c r="AI21" i="14"/>
  <c r="AI22" i="14" s="1"/>
  <c r="AI24" i="14" s="1"/>
  <c r="AH21" i="14"/>
  <c r="AH22" i="14" s="1"/>
  <c r="AH24" i="14" s="1"/>
  <c r="AG21" i="14"/>
  <c r="AG22" i="14" s="1"/>
  <c r="AG24" i="14" s="1"/>
  <c r="AF21" i="14"/>
  <c r="AF22" i="14" s="1"/>
  <c r="AF24" i="14" s="1"/>
  <c r="AE21" i="14"/>
  <c r="AE22" i="14" s="1"/>
  <c r="AE24" i="14" s="1"/>
  <c r="AD21" i="14"/>
  <c r="AD22" i="14" s="1"/>
  <c r="AD24" i="14" s="1"/>
  <c r="AC21" i="14"/>
  <c r="AC22" i="14" s="1"/>
  <c r="AC24" i="14" s="1"/>
  <c r="AB21" i="14"/>
  <c r="AB22" i="14" s="1"/>
  <c r="AB24" i="14" s="1"/>
  <c r="AA21" i="14"/>
  <c r="AA22" i="14" s="1"/>
  <c r="AA24" i="14" s="1"/>
  <c r="Z21" i="14"/>
  <c r="Z22" i="14" s="1"/>
  <c r="Z24" i="14" s="1"/>
  <c r="Y21" i="14"/>
  <c r="Y22" i="14" s="1"/>
  <c r="Y24" i="14" s="1"/>
  <c r="X21" i="14"/>
  <c r="X22" i="14" s="1"/>
  <c r="X24" i="14" s="1"/>
  <c r="W21" i="14"/>
  <c r="W22" i="14" s="1"/>
  <c r="W24" i="14" s="1"/>
  <c r="V21" i="14"/>
  <c r="V22" i="14" s="1"/>
  <c r="V24" i="14" s="1"/>
  <c r="U21" i="14"/>
  <c r="U22" i="14" s="1"/>
  <c r="U24" i="14" s="1"/>
  <c r="T21" i="14"/>
  <c r="T22" i="14" s="1"/>
  <c r="T24" i="14" s="1"/>
  <c r="S21" i="14"/>
  <c r="S22" i="14" s="1"/>
  <c r="S24" i="14" s="1"/>
  <c r="R21" i="14"/>
  <c r="R22" i="14" s="1"/>
  <c r="R24" i="14" s="1"/>
  <c r="Q21" i="14"/>
  <c r="Q22" i="14" s="1"/>
  <c r="Q24" i="14" s="1"/>
  <c r="P21" i="14"/>
  <c r="P22" i="14" s="1"/>
  <c r="P24" i="14" s="1"/>
  <c r="O21" i="14"/>
  <c r="O22" i="14" s="1"/>
  <c r="O24" i="14" s="1"/>
  <c r="N21" i="14"/>
  <c r="N22" i="14" s="1"/>
  <c r="N24" i="14" s="1"/>
  <c r="M21" i="14"/>
  <c r="M22" i="14" s="1"/>
  <c r="M24" i="14" s="1"/>
  <c r="L21" i="14"/>
  <c r="L22" i="14" s="1"/>
  <c r="L24" i="14" s="1"/>
  <c r="K21" i="14"/>
  <c r="K22" i="14" s="1"/>
  <c r="K24" i="14" s="1"/>
  <c r="J21" i="14"/>
  <c r="J22" i="14" s="1"/>
  <c r="J24" i="14" s="1"/>
  <c r="I21" i="14"/>
  <c r="I22" i="14" s="1"/>
  <c r="I24" i="14" s="1"/>
  <c r="H21" i="14"/>
  <c r="H22" i="14" s="1"/>
  <c r="H24" i="14" s="1"/>
  <c r="G21" i="14"/>
  <c r="G22" i="14" s="1"/>
  <c r="G24" i="14" s="1"/>
  <c r="F21" i="14"/>
  <c r="F22" i="14" s="1"/>
  <c r="F24" i="14" s="1"/>
  <c r="E21" i="14"/>
  <c r="E22" i="14" s="1"/>
  <c r="E24" i="14" s="1"/>
  <c r="D21" i="14"/>
  <c r="D22" i="14" s="1"/>
  <c r="D24" i="14" s="1"/>
  <c r="AI22" i="15" l="1"/>
  <c r="AI24" i="15" s="1"/>
  <c r="D25" i="15" s="1"/>
  <c r="D26" i="15" s="1"/>
  <c r="D25" i="18"/>
  <c r="D26" i="18" s="1"/>
  <c r="D25" i="14"/>
  <c r="D26" i="14" s="1"/>
  <c r="D21" i="1"/>
  <c r="D22" i="1" s="1"/>
  <c r="D21" i="7"/>
  <c r="D22" i="7" s="1"/>
  <c r="E21" i="7"/>
  <c r="E22" i="7" s="1"/>
  <c r="E24" i="7" s="1"/>
  <c r="E21" i="1"/>
  <c r="E22" i="1" s="1"/>
  <c r="E24" i="1" s="1"/>
  <c r="F21" i="7"/>
  <c r="F21" i="1"/>
  <c r="G21" i="7"/>
  <c r="G21" i="1"/>
  <c r="H21" i="7"/>
  <c r="H21" i="1"/>
  <c r="I21" i="7"/>
  <c r="I21" i="1"/>
  <c r="J21" i="7"/>
  <c r="J21" i="1"/>
  <c r="J22" i="1" s="1"/>
  <c r="K21" i="7"/>
  <c r="K21" i="1"/>
  <c r="X24" i="1"/>
  <c r="AF24" i="1"/>
  <c r="AG24" i="1"/>
  <c r="AH24" i="1"/>
  <c r="AJ24" i="1"/>
  <c r="L21" i="1"/>
  <c r="M21" i="1"/>
  <c r="N21" i="1"/>
  <c r="O21" i="1"/>
  <c r="P21" i="1"/>
  <c r="Q21" i="1"/>
  <c r="R21" i="1"/>
  <c r="S21" i="1"/>
  <c r="S22" i="1" s="1"/>
  <c r="S24" i="1" s="1"/>
  <c r="T21" i="1"/>
  <c r="U21" i="1"/>
  <c r="V21" i="1"/>
  <c r="W21" i="1"/>
  <c r="X21" i="1"/>
  <c r="Y21" i="1"/>
  <c r="Y22" i="1" s="1"/>
  <c r="Z21" i="1"/>
  <c r="AA21" i="1"/>
  <c r="AB21" i="1"/>
  <c r="AC21" i="1"/>
  <c r="AD21" i="1"/>
  <c r="AE21" i="1"/>
  <c r="AE22" i="1" s="1"/>
  <c r="AE24" i="1" s="1"/>
  <c r="AF21" i="1"/>
  <c r="AG21" i="1"/>
  <c r="AH21" i="1"/>
  <c r="AI21" i="1"/>
  <c r="AJ21" i="1"/>
  <c r="L21" i="7"/>
  <c r="M21" i="7"/>
  <c r="N21" i="7"/>
  <c r="O21" i="7"/>
  <c r="P21" i="7"/>
  <c r="Q21" i="7"/>
  <c r="R21" i="7"/>
  <c r="S21" i="7"/>
  <c r="S22" i="7" s="1"/>
  <c r="S24" i="7" s="1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Y20" i="8" l="1"/>
  <c r="Y21" i="8" s="1"/>
  <c r="Y23" i="8" s="1"/>
  <c r="T20" i="8" l="1"/>
  <c r="S20" i="8"/>
  <c r="S21" i="8" s="1"/>
  <c r="R20" i="8"/>
  <c r="AE22" i="7" l="1"/>
  <c r="AE24" i="7" s="1"/>
  <c r="AF22" i="7"/>
  <c r="AF24" i="7" s="1"/>
  <c r="AG22" i="7"/>
  <c r="AG24" i="7" s="1"/>
  <c r="AH22" i="7"/>
  <c r="AH24" i="7" s="1"/>
  <c r="AI22" i="7"/>
  <c r="AI24" i="7" s="1"/>
  <c r="AJ22" i="7"/>
  <c r="AJ24" i="7" s="1"/>
  <c r="AB22" i="7"/>
  <c r="AB24" i="7" s="1"/>
  <c r="AC22" i="7"/>
  <c r="AC24" i="7" s="1"/>
  <c r="AI22" i="1"/>
  <c r="AI24" i="1" s="1"/>
  <c r="AB22" i="1" l="1"/>
  <c r="AB24" i="1" s="1"/>
  <c r="Z22" i="1"/>
  <c r="Z24" i="1" s="1"/>
  <c r="V22" i="1" l="1"/>
  <c r="V24" i="1" s="1"/>
  <c r="AD22" i="7"/>
  <c r="AD24" i="7" s="1"/>
  <c r="X22" i="7"/>
  <c r="X24" i="7" s="1"/>
  <c r="W22" i="7"/>
  <c r="W24" i="7" s="1"/>
  <c r="V22" i="7"/>
  <c r="V24" i="7" s="1"/>
  <c r="U22" i="7"/>
  <c r="U24" i="7" s="1"/>
  <c r="Q22" i="7"/>
  <c r="Q24" i="7" s="1"/>
  <c r="P22" i="7"/>
  <c r="P24" i="7" s="1"/>
  <c r="O22" i="7"/>
  <c r="O24" i="7" s="1"/>
  <c r="N22" i="7"/>
  <c r="N24" i="7" s="1"/>
  <c r="M22" i="7"/>
  <c r="M24" i="7" s="1"/>
  <c r="L22" i="7"/>
  <c r="L24" i="7" s="1"/>
  <c r="K22" i="7"/>
  <c r="K24" i="7" s="1"/>
  <c r="J22" i="7"/>
  <c r="J24" i="7" s="1"/>
  <c r="I22" i="7"/>
  <c r="I24" i="7" s="1"/>
  <c r="H22" i="7"/>
  <c r="H24" i="7" s="1"/>
  <c r="G22" i="7"/>
  <c r="G24" i="7" s="1"/>
  <c r="F22" i="7"/>
  <c r="F24" i="7" s="1"/>
  <c r="D24" i="7"/>
  <c r="Z22" i="7" l="1"/>
  <c r="Z24" i="7" s="1"/>
  <c r="AA22" i="7"/>
  <c r="AA24" i="7" s="1"/>
  <c r="Y22" i="7"/>
  <c r="Y24" i="7" s="1"/>
  <c r="R22" i="7"/>
  <c r="R24" i="7" s="1"/>
  <c r="T22" i="7"/>
  <c r="T24" i="7" s="1"/>
  <c r="Y24" i="1"/>
  <c r="D25" i="7" l="1"/>
  <c r="D26" i="7" s="1"/>
  <c r="P22" i="1"/>
  <c r="P24" i="1" s="1"/>
  <c r="AA22" i="1"/>
  <c r="AA24" i="1" s="1"/>
  <c r="W22" i="1"/>
  <c r="W24" i="1" s="1"/>
  <c r="K22" i="1"/>
  <c r="K24" i="1" s="1"/>
  <c r="X20" i="8" l="1"/>
  <c r="W20" i="8"/>
  <c r="W21" i="8" s="1"/>
  <c r="W23" i="8" s="1"/>
  <c r="V20" i="8"/>
  <c r="V21" i="8" s="1"/>
  <c r="V23" i="8" s="1"/>
  <c r="U20" i="8"/>
  <c r="T23" i="8"/>
  <c r="S23" i="8"/>
  <c r="R21" i="8"/>
  <c r="R23" i="8" s="1"/>
  <c r="Q20" i="8"/>
  <c r="Q21" i="8" s="1"/>
  <c r="Q23" i="8" s="1"/>
  <c r="P20" i="8"/>
  <c r="P21" i="8" s="1"/>
  <c r="P23" i="8" s="1"/>
  <c r="O20" i="8"/>
  <c r="O21" i="8" s="1"/>
  <c r="O23" i="8" s="1"/>
  <c r="N20" i="8"/>
  <c r="N21" i="8" s="1"/>
  <c r="N23" i="8" s="1"/>
  <c r="M20" i="8"/>
  <c r="M21" i="8" s="1"/>
  <c r="M23" i="8" s="1"/>
  <c r="L20" i="8"/>
  <c r="L21" i="8" s="1"/>
  <c r="L23" i="8" s="1"/>
  <c r="K20" i="8"/>
  <c r="J20" i="8"/>
  <c r="J21" i="8" s="1"/>
  <c r="J23" i="8" s="1"/>
  <c r="I20" i="8"/>
  <c r="I21" i="8" s="1"/>
  <c r="I23" i="8" s="1"/>
  <c r="H20" i="8"/>
  <c r="G20" i="8"/>
  <c r="G21" i="8" s="1"/>
  <c r="G23" i="8" s="1"/>
  <c r="F20" i="8"/>
  <c r="F21" i="8" s="1"/>
  <c r="F23" i="8" s="1"/>
  <c r="E20" i="8"/>
  <c r="E21" i="8" s="1"/>
  <c r="E23" i="8" s="1"/>
  <c r="D20" i="8"/>
  <c r="D21" i="8" s="1"/>
  <c r="D23" i="8" s="1"/>
  <c r="K21" i="8" l="1"/>
  <c r="K23" i="8" s="1"/>
  <c r="U21" i="8"/>
  <c r="U23" i="8" s="1"/>
  <c r="X21" i="8"/>
  <c r="X23" i="8" s="1"/>
  <c r="H21" i="8"/>
  <c r="H23" i="8" s="1"/>
  <c r="D24" i="1"/>
  <c r="F22" i="1"/>
  <c r="F24" i="1" s="1"/>
  <c r="G22" i="1"/>
  <c r="G24" i="1" s="1"/>
  <c r="H22" i="1"/>
  <c r="H24" i="1" s="1"/>
  <c r="I22" i="1"/>
  <c r="I24" i="1" s="1"/>
  <c r="L22" i="1"/>
  <c r="L24" i="1" s="1"/>
  <c r="M22" i="1"/>
  <c r="M24" i="1" s="1"/>
  <c r="N22" i="1"/>
  <c r="N24" i="1" s="1"/>
  <c r="O22" i="1"/>
  <c r="O24" i="1" s="1"/>
  <c r="Q22" i="1"/>
  <c r="Q24" i="1" s="1"/>
  <c r="R22" i="1"/>
  <c r="R24" i="1" s="1"/>
  <c r="T22" i="1"/>
  <c r="T24" i="1" s="1"/>
  <c r="U22" i="1"/>
  <c r="U24" i="1" s="1"/>
  <c r="AC22" i="1"/>
  <c r="AC24" i="1" s="1"/>
  <c r="AD22" i="1"/>
  <c r="AD24" i="1" s="1"/>
  <c r="J24" i="1" l="1"/>
  <c r="D24" i="8"/>
  <c r="D25" i="8" s="1"/>
  <c r="D25" i="1" l="1"/>
  <c r="D26" i="1" s="1"/>
</calcChain>
</file>

<file path=xl/sharedStrings.xml><?xml version="1.0" encoding="utf-8"?>
<sst xmlns="http://schemas.openxmlformats.org/spreadsheetml/2006/main" count="434" uniqueCount="74">
  <si>
    <t>(подпись)</t>
  </si>
  <si>
    <t>ОБЕД</t>
  </si>
  <si>
    <t>ПОЛДНИК</t>
  </si>
  <si>
    <t>МЕНЮ</t>
  </si>
  <si>
    <t>Цена *)</t>
  </si>
  <si>
    <t>На сумму *)</t>
  </si>
  <si>
    <t>В день на 1 ребенка</t>
  </si>
  <si>
    <t>Количество продуктов питания, подлежащих закладке на 1 человека, г</t>
  </si>
  <si>
    <t>Итого на человека, г</t>
  </si>
  <si>
    <t>Итого к выдаче, кг</t>
  </si>
  <si>
    <t>руб.</t>
  </si>
  <si>
    <t>Итого на сумму</t>
  </si>
  <si>
    <t>(расшифровка подписи)</t>
  </si>
  <si>
    <t>молоко</t>
  </si>
  <si>
    <t>сахар</t>
  </si>
  <si>
    <t>Количество детей</t>
  </si>
  <si>
    <t>Проверила медсестра</t>
  </si>
  <si>
    <t>масло сл.</t>
  </si>
  <si>
    <t>масло раст.</t>
  </si>
  <si>
    <t>батон</t>
  </si>
  <si>
    <t>хлеб</t>
  </si>
  <si>
    <t>хлеб рж.</t>
  </si>
  <si>
    <t>картофель</t>
  </si>
  <si>
    <t>Митина О.В.</t>
  </si>
  <si>
    <t xml:space="preserve">               Составил</t>
  </si>
  <si>
    <t xml:space="preserve">     Выдал кладовщик</t>
  </si>
  <si>
    <t xml:space="preserve">             Принял повар  </t>
  </si>
  <si>
    <t>лук</t>
  </si>
  <si>
    <t>морковь</t>
  </si>
  <si>
    <t>капуста</t>
  </si>
  <si>
    <t>яйцо</t>
  </si>
  <si>
    <t>соль</t>
  </si>
  <si>
    <t>свёкла</t>
  </si>
  <si>
    <t>чай</t>
  </si>
  <si>
    <t>мясо</t>
  </si>
  <si>
    <t>Калугина Т.Н.</t>
  </si>
  <si>
    <t>сметана</t>
  </si>
  <si>
    <t>мука</t>
  </si>
  <si>
    <t>картоф</t>
  </si>
  <si>
    <t>сок</t>
  </si>
  <si>
    <t xml:space="preserve"> </t>
  </si>
  <si>
    <t>дрожжи</t>
  </si>
  <si>
    <t>масл раст</t>
  </si>
  <si>
    <t>том паста</t>
  </si>
  <si>
    <t>яблоки</t>
  </si>
  <si>
    <t>сыр</t>
  </si>
  <si>
    <t>изюм</t>
  </si>
  <si>
    <t>кисель</t>
  </si>
  <si>
    <t>батон с маслом</t>
  </si>
  <si>
    <t>-</t>
  </si>
  <si>
    <t>сух фр</t>
  </si>
  <si>
    <t>,</t>
  </si>
  <si>
    <t>творог</t>
  </si>
  <si>
    <t>повидло</t>
  </si>
  <si>
    <t>завтрак</t>
  </si>
  <si>
    <t xml:space="preserve">                 Составил</t>
  </si>
  <si>
    <t>манка</t>
  </si>
  <si>
    <t>рис</t>
  </si>
  <si>
    <t>мол сгущ</t>
  </si>
  <si>
    <t>сухофр</t>
  </si>
  <si>
    <t>вермиш</t>
  </si>
  <si>
    <t>крекер</t>
  </si>
  <si>
    <t>ряженка</t>
  </si>
  <si>
    <t>рыба св</t>
  </si>
  <si>
    <t>огур сол</t>
  </si>
  <si>
    <t>лим кт</t>
  </si>
  <si>
    <t>каша ман мол</t>
  </si>
  <si>
    <t>коф нап из цикор</t>
  </si>
  <si>
    <t>икра морковная</t>
  </si>
  <si>
    <t>щи со сметаной</t>
  </si>
  <si>
    <t>рагу из птицы</t>
  </si>
  <si>
    <t>булочка творож</t>
  </si>
  <si>
    <t>цикор</t>
  </si>
  <si>
    <t>курица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</si>
</sst>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"/>
    <numFmt numFmtId="167" formatCode="0.0000"/>
    <numFmt numFmtId="168" formatCode="#,##0.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textRotation="90"/>
    </xf>
    <xf numFmtId="2" fontId="5" fillId="0" borderId="1" xfId="0" applyNumberFormat="1" applyFont="1" applyBorder="1"/>
    <xf numFmtId="2" fontId="4" fillId="0" borderId="0" xfId="0" applyNumberFormat="1" applyFont="1" applyBorder="1" applyAlignment="1">
      <alignment horizontal="center"/>
    </xf>
    <xf numFmtId="2" fontId="5" fillId="0" borderId="2" xfId="0" applyNumberFormat="1" applyFont="1" applyBorder="1"/>
    <xf numFmtId="166" fontId="4" fillId="0" borderId="4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165" fontId="4" fillId="0" borderId="1" xfId="0" applyNumberFormat="1" applyFont="1" applyBorder="1"/>
    <xf numFmtId="0" fontId="3" fillId="0" borderId="0" xfId="0" applyFont="1" applyAlignment="1">
      <alignment readingOrder="2"/>
    </xf>
    <xf numFmtId="0" fontId="12" fillId="4" borderId="1" xfId="0" applyNumberFormat="1" applyFont="1" applyFill="1" applyBorder="1" applyProtection="1">
      <protection locked="0"/>
    </xf>
    <xf numFmtId="0" fontId="13" fillId="0" borderId="1" xfId="0" applyNumberFormat="1" applyFont="1" applyBorder="1"/>
    <xf numFmtId="0" fontId="15" fillId="0" borderId="1" xfId="0" applyFont="1" applyBorder="1" applyAlignment="1">
      <alignment horizontal="center" readingOrder="2"/>
    </xf>
    <xf numFmtId="0" fontId="15" fillId="0" borderId="2" xfId="0" applyFont="1" applyBorder="1" applyAlignment="1">
      <alignment horizontal="center" readingOrder="2"/>
    </xf>
    <xf numFmtId="0" fontId="12" fillId="0" borderId="2" xfId="0" applyFont="1" applyBorder="1" applyAlignment="1">
      <alignment textRotation="90"/>
    </xf>
    <xf numFmtId="0" fontId="12" fillId="4" borderId="2" xfId="0" applyFont="1" applyFill="1" applyBorder="1" applyAlignment="1">
      <alignment textRotation="90"/>
    </xf>
    <xf numFmtId="0" fontId="17" fillId="0" borderId="1" xfId="0" applyFont="1" applyBorder="1" applyAlignment="1">
      <alignment horizontal="center" readingOrder="2"/>
    </xf>
    <xf numFmtId="0" fontId="15" fillId="0" borderId="1" xfId="0" applyFont="1" applyBorder="1" applyAlignment="1">
      <alignment wrapText="1"/>
    </xf>
    <xf numFmtId="0" fontId="13" fillId="4" borderId="1" xfId="0" applyNumberFormat="1" applyFont="1" applyFill="1" applyBorder="1"/>
    <xf numFmtId="0" fontId="15" fillId="0" borderId="1" xfId="0" applyFont="1" applyBorder="1"/>
    <xf numFmtId="0" fontId="15" fillId="0" borderId="0" xfId="0" applyFont="1" applyBorder="1"/>
    <xf numFmtId="0" fontId="15" fillId="0" borderId="0" xfId="0" applyFont="1" applyBorder="1" applyAlignment="1">
      <alignment readingOrder="2"/>
    </xf>
    <xf numFmtId="0" fontId="15" fillId="3" borderId="1" xfId="0" applyFont="1" applyFill="1" applyBorder="1"/>
    <xf numFmtId="164" fontId="13" fillId="3" borderId="4" xfId="0" applyNumberFormat="1" applyFont="1" applyFill="1" applyBorder="1" applyProtection="1">
      <protection locked="0"/>
    </xf>
    <xf numFmtId="167" fontId="13" fillId="3" borderId="4" xfId="0" applyNumberFormat="1" applyFont="1" applyFill="1" applyBorder="1" applyProtection="1">
      <protection locked="0"/>
    </xf>
    <xf numFmtId="0" fontId="15" fillId="4" borderId="1" xfId="0" applyFont="1" applyFill="1" applyBorder="1"/>
    <xf numFmtId="0" fontId="15" fillId="6" borderId="1" xfId="0" applyFont="1" applyFill="1" applyBorder="1"/>
    <xf numFmtId="0" fontId="12" fillId="6" borderId="1" xfId="0" applyNumberFormat="1" applyFont="1" applyFill="1" applyBorder="1"/>
    <xf numFmtId="0" fontId="15" fillId="5" borderId="1" xfId="0" applyFont="1" applyFill="1" applyBorder="1"/>
    <xf numFmtId="2" fontId="12" fillId="5" borderId="2" xfId="0" applyNumberFormat="1" applyFont="1" applyFill="1" applyBorder="1" applyProtection="1">
      <protection locked="0"/>
    </xf>
    <xf numFmtId="2" fontId="12" fillId="5" borderId="1" xfId="0" applyNumberFormat="1" applyFont="1" applyFill="1" applyBorder="1" applyProtection="1">
      <protection locked="0"/>
    </xf>
    <xf numFmtId="0" fontId="18" fillId="0" borderId="1" xfId="0" applyFont="1" applyBorder="1"/>
    <xf numFmtId="2" fontId="11" fillId="0" borderId="4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0" fillId="0" borderId="0" xfId="0" applyFont="1"/>
    <xf numFmtId="0" fontId="15" fillId="0" borderId="0" xfId="0" applyFont="1"/>
    <xf numFmtId="0" fontId="15" fillId="0" borderId="0" xfId="0" applyFont="1" applyAlignment="1">
      <alignment readingOrder="2"/>
    </xf>
    <xf numFmtId="0" fontId="11" fillId="0" borderId="1" xfId="0" applyFont="1" applyBorder="1"/>
    <xf numFmtId="0" fontId="10" fillId="0" borderId="1" xfId="0" applyFont="1" applyBorder="1"/>
    <xf numFmtId="0" fontId="10" fillId="0" borderId="8" xfId="0" applyFont="1" applyBorder="1"/>
    <xf numFmtId="0" fontId="20" fillId="0" borderId="0" xfId="0" applyFont="1" applyAlignment="1">
      <alignment horizontal="center"/>
    </xf>
    <xf numFmtId="0" fontId="0" fillId="0" borderId="0" xfId="0" applyBorder="1"/>
    <xf numFmtId="165" fontId="12" fillId="4" borderId="1" xfId="0" applyNumberFormat="1" applyFont="1" applyFill="1" applyBorder="1" applyProtection="1">
      <protection locked="0"/>
    </xf>
    <xf numFmtId="1" fontId="12" fillId="4" borderId="1" xfId="0" applyNumberFormat="1" applyFont="1" applyFill="1" applyBorder="1" applyProtection="1">
      <protection locked="0"/>
    </xf>
    <xf numFmtId="0" fontId="12" fillId="7" borderId="2" xfId="0" applyFont="1" applyFill="1" applyBorder="1" applyAlignment="1">
      <alignment textRotation="90"/>
    </xf>
    <xf numFmtId="0" fontId="13" fillId="7" borderId="1" xfId="0" applyNumberFormat="1" applyFont="1" applyFill="1" applyBorder="1"/>
    <xf numFmtId="0" fontId="12" fillId="8" borderId="2" xfId="0" applyFont="1" applyFill="1" applyBorder="1" applyAlignment="1">
      <alignment textRotation="90"/>
    </xf>
    <xf numFmtId="0" fontId="13" fillId="8" borderId="1" xfId="0" applyNumberFormat="1" applyFont="1" applyFill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20" fillId="0" borderId="7" xfId="0" applyFont="1" applyBorder="1" applyAlignment="1"/>
    <xf numFmtId="0" fontId="20" fillId="0" borderId="0" xfId="0" applyFont="1" applyBorder="1" applyAlignment="1"/>
    <xf numFmtId="0" fontId="10" fillId="0" borderId="8" xfId="0" applyFont="1" applyBorder="1" applyAlignment="1"/>
    <xf numFmtId="0" fontId="2" fillId="0" borderId="0" xfId="0" applyFont="1" applyBorder="1" applyAlignment="1"/>
    <xf numFmtId="0" fontId="21" fillId="0" borderId="1" xfId="0" applyFont="1" applyBorder="1"/>
    <xf numFmtId="0" fontId="21" fillId="0" borderId="0" xfId="0" applyFont="1" applyBorder="1"/>
    <xf numFmtId="0" fontId="23" fillId="0" borderId="0" xfId="0" applyFont="1"/>
    <xf numFmtId="0" fontId="23" fillId="0" borderId="0" xfId="0" applyFont="1" applyAlignment="1">
      <alignment readingOrder="2"/>
    </xf>
    <xf numFmtId="0" fontId="21" fillId="0" borderId="0" xfId="0" applyFont="1" applyAlignment="1">
      <alignment readingOrder="2"/>
    </xf>
    <xf numFmtId="0" fontId="24" fillId="0" borderId="0" xfId="0" applyFont="1"/>
    <xf numFmtId="165" fontId="10" fillId="0" borderId="2" xfId="0" applyNumberFormat="1" applyFont="1" applyBorder="1" applyAlignment="1">
      <alignment textRotation="90"/>
    </xf>
    <xf numFmtId="164" fontId="13" fillId="2" borderId="1" xfId="0" applyNumberFormat="1" applyFont="1" applyFill="1" applyBorder="1"/>
    <xf numFmtId="0" fontId="15" fillId="0" borderId="2" xfId="0" applyFont="1" applyBorder="1" applyAlignment="1">
      <alignment textRotation="90"/>
    </xf>
    <xf numFmtId="165" fontId="15" fillId="0" borderId="2" xfId="0" applyNumberFormat="1" applyFont="1" applyBorder="1" applyAlignment="1">
      <alignment textRotation="90"/>
    </xf>
    <xf numFmtId="0" fontId="16" fillId="0" borderId="0" xfId="0" applyNumberFormat="1" applyFont="1"/>
    <xf numFmtId="0" fontId="14" fillId="0" borderId="1" xfId="0" applyNumberFormat="1" applyFont="1" applyBorder="1"/>
    <xf numFmtId="165" fontId="15" fillId="9" borderId="2" xfId="0" applyNumberFormat="1" applyFont="1" applyFill="1" applyBorder="1" applyAlignment="1">
      <alignment textRotation="90"/>
    </xf>
    <xf numFmtId="164" fontId="13" fillId="9" borderId="1" xfId="0" applyNumberFormat="1" applyFont="1" applyFill="1" applyBorder="1"/>
    <xf numFmtId="0" fontId="14" fillId="9" borderId="1" xfId="0" applyNumberFormat="1" applyFont="1" applyFill="1" applyBorder="1"/>
    <xf numFmtId="165" fontId="15" fillId="10" borderId="2" xfId="0" applyNumberFormat="1" applyFont="1" applyFill="1" applyBorder="1" applyAlignment="1">
      <alignment textRotation="90"/>
    </xf>
    <xf numFmtId="164" fontId="13" fillId="10" borderId="1" xfId="0" applyNumberFormat="1" applyFont="1" applyFill="1" applyBorder="1"/>
    <xf numFmtId="0" fontId="14" fillId="10" borderId="1" xfId="0" applyNumberFormat="1" applyFont="1" applyFill="1" applyBorder="1"/>
    <xf numFmtId="165" fontId="15" fillId="11" borderId="2" xfId="0" applyNumberFormat="1" applyFont="1" applyFill="1" applyBorder="1" applyAlignment="1">
      <alignment textRotation="90"/>
    </xf>
    <xf numFmtId="164" fontId="13" fillId="11" borderId="1" xfId="0" applyNumberFormat="1" applyFont="1" applyFill="1" applyBorder="1"/>
    <xf numFmtId="0" fontId="14" fillId="11" borderId="1" xfId="0" applyNumberFormat="1" applyFont="1" applyFill="1" applyBorder="1"/>
    <xf numFmtId="2" fontId="12" fillId="4" borderId="1" xfId="0" applyNumberFormat="1" applyFont="1" applyFill="1" applyBorder="1" applyProtection="1">
      <protection locked="0"/>
    </xf>
    <xf numFmtId="2" fontId="14" fillId="0" borderId="1" xfId="0" applyNumberFormat="1" applyFont="1" applyBorder="1"/>
    <xf numFmtId="0" fontId="1" fillId="0" borderId="0" xfId="0" applyFont="1" applyBorder="1" applyAlignment="1">
      <alignment horizontal="center"/>
    </xf>
    <xf numFmtId="167" fontId="13" fillId="10" borderId="1" xfId="0" applyNumberFormat="1" applyFont="1" applyFill="1" applyBorder="1"/>
    <xf numFmtId="2" fontId="6" fillId="0" borderId="1" xfId="0" applyNumberFormat="1" applyFont="1" applyBorder="1" applyAlignment="1">
      <alignment horizontal="center"/>
    </xf>
    <xf numFmtId="0" fontId="22" fillId="0" borderId="0" xfId="0" applyFont="1" applyBorder="1"/>
    <xf numFmtId="0" fontId="25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24" fillId="0" borderId="0" xfId="0" applyFont="1" applyFill="1" applyBorder="1"/>
    <xf numFmtId="0" fontId="22" fillId="0" borderId="0" xfId="0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167" fontId="13" fillId="0" borderId="1" xfId="0" applyNumberFormat="1" applyFont="1" applyBorder="1"/>
    <xf numFmtId="2" fontId="12" fillId="6" borderId="1" xfId="0" applyNumberFormat="1" applyFont="1" applyFill="1" applyBorder="1"/>
    <xf numFmtId="0" fontId="12" fillId="0" borderId="0" xfId="0" applyFont="1" applyBorder="1" applyAlignment="1">
      <alignment textRotation="90"/>
    </xf>
    <xf numFmtId="0" fontId="13" fillId="0" borderId="0" xfId="0" applyNumberFormat="1" applyFont="1" applyBorder="1"/>
    <xf numFmtId="0" fontId="12" fillId="6" borderId="0" xfId="0" applyNumberFormat="1" applyFont="1" applyFill="1" applyBorder="1"/>
    <xf numFmtId="164" fontId="13" fillId="6" borderId="0" xfId="0" applyNumberFormat="1" applyFont="1" applyFill="1" applyBorder="1" applyProtection="1">
      <protection locked="0"/>
    </xf>
    <xf numFmtId="0" fontId="12" fillId="6" borderId="0" xfId="0" applyNumberFormat="1" applyFont="1" applyFill="1" applyBorder="1" applyProtection="1">
      <protection locked="0"/>
    </xf>
    <xf numFmtId="2" fontId="12" fillId="6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textRotation="90"/>
    </xf>
    <xf numFmtId="164" fontId="13" fillId="0" borderId="4" xfId="0" applyNumberFormat="1" applyFont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164" fontId="13" fillId="2" borderId="1" xfId="0" applyNumberFormat="1" applyFont="1" applyFill="1" applyBorder="1" applyProtection="1">
      <protection locked="0"/>
    </xf>
    <xf numFmtId="1" fontId="13" fillId="9" borderId="1" xfId="0" applyNumberFormat="1" applyFont="1" applyFill="1" applyBorder="1" applyProtection="1">
      <protection locked="0"/>
    </xf>
    <xf numFmtId="168" fontId="13" fillId="10" borderId="1" xfId="0" applyNumberFormat="1" applyFont="1" applyFill="1" applyBorder="1" applyProtection="1">
      <protection locked="0"/>
    </xf>
    <xf numFmtId="2" fontId="13" fillId="11" borderId="1" xfId="0" applyNumberFormat="1" applyFont="1" applyFill="1" applyBorder="1" applyProtection="1">
      <protection locked="0"/>
    </xf>
    <xf numFmtId="2" fontId="14" fillId="0" borderId="2" xfId="0" applyNumberFormat="1" applyFont="1" applyBorder="1" applyProtection="1">
      <protection locked="0"/>
    </xf>
    <xf numFmtId="0" fontId="0" fillId="0" borderId="1" xfId="0" applyBorder="1"/>
    <xf numFmtId="0" fontId="1" fillId="0" borderId="1" xfId="0" applyFont="1" applyBorder="1" applyAlignment="1">
      <alignment textRotation="90" wrapText="1"/>
    </xf>
    <xf numFmtId="0" fontId="26" fillId="0" borderId="1" xfId="0" applyFont="1" applyBorder="1"/>
    <xf numFmtId="0" fontId="4" fillId="0" borderId="1" xfId="0" applyFont="1" applyBorder="1"/>
    <xf numFmtId="0" fontId="26" fillId="0" borderId="1" xfId="0" applyFont="1" applyBorder="1" applyProtection="1">
      <protection locked="0"/>
    </xf>
    <xf numFmtId="0" fontId="27" fillId="0" borderId="1" xfId="0" applyFont="1" applyBorder="1"/>
    <xf numFmtId="2" fontId="26" fillId="0" borderId="1" xfId="0" applyNumberFormat="1" applyFont="1" applyBorder="1" applyProtection="1">
      <protection locked="0"/>
    </xf>
    <xf numFmtId="2" fontId="13" fillId="0" borderId="1" xfId="0" applyNumberFormat="1" applyFont="1" applyBorder="1"/>
    <xf numFmtId="0" fontId="10" fillId="0" borderId="0" xfId="0" applyFont="1" applyAlignment="1">
      <alignment horizontal="center"/>
    </xf>
    <xf numFmtId="2" fontId="4" fillId="0" borderId="1" xfId="0" applyNumberFormat="1" applyFont="1" applyBorder="1"/>
    <xf numFmtId="164" fontId="26" fillId="0" borderId="1" xfId="0" applyNumberFormat="1" applyFont="1" applyBorder="1" applyProtection="1">
      <protection locked="0"/>
    </xf>
    <xf numFmtId="0" fontId="12" fillId="0" borderId="1" xfId="0" applyFont="1" applyBorder="1" applyAlignment="1">
      <alignment textRotation="90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165" fontId="21" fillId="0" borderId="1" xfId="0" applyNumberFormat="1" applyFont="1" applyBorder="1"/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3" fillId="3" borderId="4" xfId="0" applyNumberFormat="1" applyFont="1" applyFill="1" applyBorder="1" applyProtection="1">
      <protection locked="0"/>
    </xf>
    <xf numFmtId="165" fontId="23" fillId="4" borderId="1" xfId="0" applyNumberFormat="1" applyFont="1" applyFill="1" applyBorder="1" applyProtection="1">
      <protection locked="0"/>
    </xf>
    <xf numFmtId="2" fontId="23" fillId="4" borderId="1" xfId="0" applyNumberFormat="1" applyFont="1" applyFill="1" applyBorder="1" applyProtection="1">
      <protection locked="0"/>
    </xf>
    <xf numFmtId="1" fontId="23" fillId="4" borderId="1" xfId="0" applyNumberFormat="1" applyFont="1" applyFill="1" applyBorder="1" applyProtection="1">
      <protection locked="0"/>
    </xf>
    <xf numFmtId="0" fontId="23" fillId="4" borderId="1" xfId="0" applyNumberFormat="1" applyFont="1" applyFill="1" applyBorder="1" applyProtection="1">
      <protection locked="0"/>
    </xf>
    <xf numFmtId="0" fontId="23" fillId="6" borderId="1" xfId="0" applyNumberFormat="1" applyFont="1" applyFill="1" applyBorder="1"/>
    <xf numFmtId="2" fontId="23" fillId="5" borderId="2" xfId="0" applyNumberFormat="1" applyFont="1" applyFill="1" applyBorder="1" applyProtection="1">
      <protection locked="0"/>
    </xf>
    <xf numFmtId="0" fontId="26" fillId="0" borderId="1" xfId="0" applyFont="1" applyBorder="1" applyAlignment="1">
      <alignment textRotation="90"/>
    </xf>
    <xf numFmtId="164" fontId="23" fillId="4" borderId="1" xfId="0" applyNumberFormat="1" applyFont="1" applyFill="1" applyBorder="1" applyProtection="1">
      <protection locked="0"/>
    </xf>
    <xf numFmtId="164" fontId="13" fillId="11" borderId="1" xfId="0" applyNumberFormat="1" applyFont="1" applyFill="1" applyBorder="1" applyProtection="1">
      <protection locked="0"/>
    </xf>
    <xf numFmtId="0" fontId="10" fillId="0" borderId="0" xfId="0" applyFont="1" applyAlignment="1">
      <alignment horizontal="center"/>
    </xf>
    <xf numFmtId="0" fontId="23" fillId="0" borderId="2" xfId="0" applyFont="1" applyBorder="1" applyAlignment="1">
      <alignment textRotation="90"/>
    </xf>
    <xf numFmtId="0" fontId="21" fillId="0" borderId="1" xfId="0" applyFont="1" applyBorder="1" applyAlignment="1">
      <alignment textRotation="90"/>
    </xf>
    <xf numFmtId="164" fontId="12" fillId="4" borderId="1" xfId="0" applyNumberFormat="1" applyFont="1" applyFill="1" applyBorder="1" applyProtection="1">
      <protection locked="0"/>
    </xf>
    <xf numFmtId="165" fontId="21" fillId="0" borderId="3" xfId="0" applyNumberFormat="1" applyFont="1" applyFill="1" applyBorder="1"/>
    <xf numFmtId="0" fontId="2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" fontId="19" fillId="0" borderId="1" xfId="0" applyNumberFormat="1" applyFont="1" applyBorder="1" applyAlignment="1" applyProtection="1">
      <alignment horizontal="center"/>
    </xf>
    <xf numFmtId="2" fontId="19" fillId="2" borderId="1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textRotation="90" readingOrder="1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2" fontId="9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textRotation="90" readingOrder="1"/>
    </xf>
    <xf numFmtId="0" fontId="7" fillId="0" borderId="3" xfId="0" applyFont="1" applyBorder="1" applyAlignment="1">
      <alignment horizontal="center" vertical="center" textRotation="90" readingOrder="1"/>
    </xf>
    <xf numFmtId="0" fontId="7" fillId="0" borderId="4" xfId="0" applyFont="1" applyBorder="1" applyAlignment="1">
      <alignment horizontal="center" vertical="center" textRotation="90" readingOrder="1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view="pageBreakPreview" zoomScale="80" zoomScaleNormal="80" zoomScaleSheetLayoutView="80" workbookViewId="0">
      <selection activeCell="N20" sqref="N20"/>
    </sheetView>
  </sheetViews>
  <sheetFormatPr defaultRowHeight="15" x14ac:dyDescent="0.25"/>
  <cols>
    <col min="1" max="1" width="2.5703125" style="2" customWidth="1"/>
    <col min="2" max="2" width="4.5703125" style="15" customWidth="1"/>
    <col min="3" max="3" width="17.140625" style="11" customWidth="1"/>
    <col min="4" max="4" width="7.140625" style="1" customWidth="1"/>
    <col min="5" max="5" width="6.28515625" style="1" customWidth="1"/>
    <col min="6" max="6" width="7.140625" style="1" customWidth="1"/>
    <col min="7" max="10" width="6.28515625" style="1" customWidth="1"/>
    <col min="11" max="11" width="5.7109375" style="1" customWidth="1"/>
    <col min="12" max="14" width="6.28515625" style="1" customWidth="1"/>
    <col min="15" max="16" width="7.140625" style="1" customWidth="1"/>
    <col min="17" max="17" width="6.28515625" style="9" customWidth="1"/>
    <col min="18" max="18" width="6.28515625" style="1" customWidth="1"/>
    <col min="19" max="19" width="7.140625" style="1" customWidth="1"/>
    <col min="20" max="20" width="6.28515625" style="1" customWidth="1"/>
    <col min="21" max="21" width="4.42578125" style="1" customWidth="1"/>
    <col min="22" max="22" width="8" style="1" customWidth="1"/>
    <col min="23" max="23" width="7.140625" style="1" customWidth="1"/>
    <col min="24" max="24" width="6.28515625" style="1" customWidth="1"/>
    <col min="25" max="25" width="8" style="1" customWidth="1"/>
    <col min="26" max="29" width="7.140625" style="1" customWidth="1"/>
    <col min="30" max="30" width="6.28515625" style="1" customWidth="1"/>
    <col min="31" max="31" width="7.85546875" style="1" customWidth="1"/>
    <col min="32" max="32" width="7.7109375" style="1" customWidth="1"/>
    <col min="33" max="36" width="7.140625" style="1" customWidth="1"/>
    <col min="37" max="16384" width="9.140625" style="1"/>
  </cols>
  <sheetData>
    <row r="1" spans="1:36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50"/>
    </row>
    <row r="2" spans="1:36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56</v>
      </c>
      <c r="K2" s="20" t="s">
        <v>72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04" t="s">
        <v>73</v>
      </c>
      <c r="AF2" s="104" t="s">
        <v>65</v>
      </c>
      <c r="AG2" s="104" t="s">
        <v>63</v>
      </c>
      <c r="AH2" s="104" t="s">
        <v>52</v>
      </c>
      <c r="AI2" s="104" t="s">
        <v>56</v>
      </c>
      <c r="AJ2" s="104"/>
    </row>
    <row r="3" spans="1:36" ht="15" customHeight="1" x14ac:dyDescent="0.25">
      <c r="A3" s="156" t="s">
        <v>54</v>
      </c>
      <c r="B3" s="22">
        <v>0.18</v>
      </c>
      <c r="C3" s="124" t="s">
        <v>66</v>
      </c>
      <c r="D3" s="17">
        <v>9.5000000000000001E-2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ht="15" customHeight="1" x14ac:dyDescent="0.25">
      <c r="A4" s="156"/>
      <c r="B4" s="22">
        <v>0.18</v>
      </c>
      <c r="C4" s="125" t="s">
        <v>67</v>
      </c>
      <c r="D4" s="17">
        <v>0.09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ht="15" customHeight="1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ht="15" customHeight="1" x14ac:dyDescent="0.25">
      <c r="A6" s="156"/>
      <c r="B6" s="22">
        <v>1.2E-2</v>
      </c>
      <c r="C6" s="125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>
        <v>1.2E-2</v>
      </c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ht="15" customHeight="1" x14ac:dyDescent="0.25">
      <c r="A7" s="156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0.112</v>
      </c>
      <c r="X7" s="51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ht="15" customHeight="1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ht="15" customHeight="1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ht="15" customHeight="1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ht="15" customHeight="1" x14ac:dyDescent="0.25">
      <c r="A11" s="153" t="s">
        <v>1</v>
      </c>
      <c r="B11" s="22">
        <v>0.06</v>
      </c>
      <c r="C11" s="125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/>
      <c r="AJ11" s="115"/>
    </row>
    <row r="12" spans="1:36" ht="15" customHeight="1" x14ac:dyDescent="0.25">
      <c r="A12" s="153"/>
      <c r="B12" s="22">
        <v>0.18</v>
      </c>
      <c r="C12" s="125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0.03</v>
      </c>
      <c r="M12" s="17">
        <v>8.9999999999999993E-3</v>
      </c>
      <c r="N12" s="17">
        <v>1.0999999999999999E-2</v>
      </c>
      <c r="O12" s="17">
        <v>4.4999999999999998E-2</v>
      </c>
      <c r="P12" s="17"/>
      <c r="Q12" s="17"/>
      <c r="R12" s="17"/>
      <c r="S12" s="53"/>
      <c r="T12" s="24"/>
      <c r="U12" s="17">
        <v>5.0000000000000001E-3</v>
      </c>
      <c r="V12" s="17">
        <v>8.9999999999999993E-3</v>
      </c>
      <c r="W12" s="17"/>
      <c r="X12" s="51"/>
      <c r="Y12" s="17"/>
      <c r="Z12" s="17"/>
      <c r="AA12" s="17"/>
      <c r="AB12" s="17">
        <v>2E-3</v>
      </c>
      <c r="AC12" s="17"/>
      <c r="AD12" s="17"/>
      <c r="AE12" s="115"/>
      <c r="AF12" s="115"/>
      <c r="AG12" s="115"/>
      <c r="AH12" s="115"/>
      <c r="AI12" s="115"/>
      <c r="AJ12" s="115"/>
    </row>
    <row r="13" spans="1:36" ht="15" customHeight="1" x14ac:dyDescent="0.25">
      <c r="A13" s="153"/>
      <c r="B13" s="22">
        <v>0.18</v>
      </c>
      <c r="C13" s="125" t="s">
        <v>70</v>
      </c>
      <c r="D13" s="17"/>
      <c r="E13" s="17"/>
      <c r="F13" s="17"/>
      <c r="G13" s="17">
        <v>6.0000000000000001E-3</v>
      </c>
      <c r="H13" s="17"/>
      <c r="I13" s="17"/>
      <c r="J13" s="17"/>
      <c r="K13" s="17"/>
      <c r="L13" s="17">
        <v>0.15</v>
      </c>
      <c r="M13" s="17">
        <v>1.2E-2</v>
      </c>
      <c r="N13" s="17">
        <v>2.1999999999999999E-2</v>
      </c>
      <c r="O13" s="17"/>
      <c r="P13" s="17"/>
      <c r="Q13" s="17"/>
      <c r="R13" s="17"/>
      <c r="S13" s="53"/>
      <c r="T13" s="24"/>
      <c r="U13" s="17"/>
      <c r="V13" s="17"/>
      <c r="W13" s="17"/>
      <c r="X13" s="51"/>
      <c r="Y13" s="17"/>
      <c r="Z13" s="17"/>
      <c r="AA13" s="17"/>
      <c r="AB13" s="17">
        <v>6.0000000000000001E-3</v>
      </c>
      <c r="AC13" s="17"/>
      <c r="AD13" s="17"/>
      <c r="AE13" s="115">
        <v>8.3000000000000004E-2</v>
      </c>
      <c r="AF13" s="115"/>
      <c r="AG13" s="115"/>
      <c r="AH13" s="115"/>
      <c r="AI13" s="115"/>
      <c r="AJ13" s="115"/>
    </row>
    <row r="14" spans="1:36" s="9" customFormat="1" ht="15" customHeight="1" x14ac:dyDescent="0.25">
      <c r="A14" s="153"/>
      <c r="B14" s="22"/>
      <c r="C14" s="12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3"/>
      <c r="T14" s="24"/>
      <c r="U14" s="17"/>
      <c r="V14" s="17"/>
      <c r="W14" s="17"/>
      <c r="X14" s="51"/>
      <c r="Y14" s="17"/>
      <c r="Z14" s="17"/>
      <c r="AA14" s="17"/>
      <c r="AB14" s="17"/>
      <c r="AC14" s="17" t="s">
        <v>51</v>
      </c>
      <c r="AD14" s="17"/>
      <c r="AE14" s="115"/>
      <c r="AF14" s="115"/>
      <c r="AG14" s="115"/>
      <c r="AH14" s="115"/>
      <c r="AI14" s="115"/>
      <c r="AJ14" s="115"/>
    </row>
    <row r="15" spans="1:36" ht="15" customHeight="1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 t="s">
        <v>40</v>
      </c>
      <c r="AC15" s="17"/>
      <c r="AD15" s="17"/>
      <c r="AE15" s="115"/>
      <c r="AF15" s="115"/>
      <c r="AG15" s="115"/>
      <c r="AH15" s="115"/>
      <c r="AI15" s="115"/>
      <c r="AJ15" s="115"/>
    </row>
    <row r="16" spans="1:36" ht="15" customHeight="1" x14ac:dyDescent="0.25">
      <c r="A16" s="153"/>
      <c r="B16" s="22">
        <v>0.18</v>
      </c>
      <c r="C16" s="125" t="s">
        <v>39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53"/>
      <c r="T16" s="24"/>
      <c r="U16" s="17"/>
      <c r="V16" s="17"/>
      <c r="W16" s="17"/>
      <c r="X16" s="51"/>
      <c r="Y16" s="17"/>
      <c r="Z16" s="17"/>
      <c r="AA16" s="17">
        <v>0.192</v>
      </c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ht="15" customHeight="1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53" t="s">
        <v>2</v>
      </c>
      <c r="B18" s="22">
        <v>0.08</v>
      </c>
      <c r="C18" s="125" t="s">
        <v>71</v>
      </c>
      <c r="D18" s="17">
        <v>1.4999999999999999E-2</v>
      </c>
      <c r="E18" s="17">
        <v>8.0000000000000002E-3</v>
      </c>
      <c r="F18" s="17">
        <v>6.0000000000000001E-3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0.16</v>
      </c>
      <c r="T18" s="24"/>
      <c r="U18" s="17"/>
      <c r="V18" s="17"/>
      <c r="W18" s="17"/>
      <c r="X18" s="51">
        <v>1E-3</v>
      </c>
      <c r="Y18" s="17">
        <v>0.03</v>
      </c>
      <c r="Z18" s="17"/>
      <c r="AA18" s="17"/>
      <c r="AB18" s="17"/>
      <c r="AC18" s="17"/>
      <c r="AD18" s="17"/>
      <c r="AE18" s="115"/>
      <c r="AF18" s="115"/>
      <c r="AG18" s="115"/>
      <c r="AH18" s="115">
        <v>3.5000000000000003E-2</v>
      </c>
      <c r="AI18" s="115"/>
      <c r="AJ18" s="115"/>
    </row>
    <row r="19" spans="1:36" ht="15" customHeight="1" x14ac:dyDescent="0.25">
      <c r="A19" s="153"/>
      <c r="B19" s="22">
        <v>0.2</v>
      </c>
      <c r="C19" s="125" t="s">
        <v>13</v>
      </c>
      <c r="D19" s="17">
        <v>0.21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51"/>
      <c r="Y19" s="17"/>
      <c r="Z19" s="17"/>
      <c r="AA19" s="17"/>
      <c r="AB19" s="17"/>
      <c r="AC19" s="17"/>
      <c r="AD19" s="17"/>
      <c r="AE19" s="115"/>
      <c r="AF19" s="115"/>
      <c r="AG19" s="115"/>
      <c r="AH19" s="115"/>
      <c r="AI19" s="115"/>
      <c r="AJ19" s="115"/>
    </row>
    <row r="20" spans="1:36" ht="15" customHeight="1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ht="20.100000000000001" customHeight="1" x14ac:dyDescent="0.25">
      <c r="A21" s="26"/>
      <c r="B21" s="27"/>
      <c r="C21" s="28" t="s">
        <v>8</v>
      </c>
      <c r="D21" s="29">
        <f>SUM(D3:D20)</f>
        <v>0.41000000000000003</v>
      </c>
      <c r="E21" s="29">
        <f t="shared" ref="E21:AJ21" si="0">SUM(E3:E20)</f>
        <v>2.1999999999999999E-2</v>
      </c>
      <c r="F21" s="29">
        <f t="shared" si="0"/>
        <v>1.5000000000000001E-2</v>
      </c>
      <c r="G21" s="29">
        <f t="shared" si="0"/>
        <v>1.2E-2</v>
      </c>
      <c r="H21" s="29">
        <f t="shared" si="0"/>
        <v>0.05</v>
      </c>
      <c r="I21" s="29">
        <f t="shared" si="0"/>
        <v>3.6999999999999998E-2</v>
      </c>
      <c r="J21" s="29">
        <f t="shared" si="0"/>
        <v>2.8000000000000001E-2</v>
      </c>
      <c r="K21" s="29">
        <f t="shared" si="0"/>
        <v>2E-3</v>
      </c>
      <c r="L21" s="29">
        <f t="shared" si="0"/>
        <v>0.18</v>
      </c>
      <c r="M21" s="29">
        <f t="shared" si="0"/>
        <v>3.4000000000000002E-2</v>
      </c>
      <c r="N21" s="29">
        <f t="shared" si="0"/>
        <v>9.2999999999999999E-2</v>
      </c>
      <c r="O21" s="29">
        <f t="shared" si="0"/>
        <v>4.4999999999999998E-2</v>
      </c>
      <c r="P21" s="29">
        <f t="shared" si="0"/>
        <v>0</v>
      </c>
      <c r="Q21" s="29">
        <f t="shared" si="0"/>
        <v>0</v>
      </c>
      <c r="R21" s="29">
        <f t="shared" si="0"/>
        <v>0</v>
      </c>
      <c r="S21" s="29">
        <f t="shared" si="0"/>
        <v>0.16</v>
      </c>
      <c r="T21" s="29">
        <f t="shared" si="0"/>
        <v>0</v>
      </c>
      <c r="U21" s="29">
        <f t="shared" si="0"/>
        <v>5.0000000000000001E-3</v>
      </c>
      <c r="V21" s="29">
        <f t="shared" si="0"/>
        <v>8.9999999999999993E-3</v>
      </c>
      <c r="W21" s="29">
        <f t="shared" si="0"/>
        <v>0.112</v>
      </c>
      <c r="X21" s="29">
        <f t="shared" si="0"/>
        <v>1E-3</v>
      </c>
      <c r="Y21" s="29">
        <f t="shared" si="0"/>
        <v>0.03</v>
      </c>
      <c r="Z21" s="29">
        <f t="shared" si="0"/>
        <v>1.2E-2</v>
      </c>
      <c r="AA21" s="29">
        <f t="shared" si="0"/>
        <v>0.192</v>
      </c>
      <c r="AB21" s="29">
        <f t="shared" si="0"/>
        <v>1.6E-2</v>
      </c>
      <c r="AC21" s="29">
        <f t="shared" si="0"/>
        <v>0</v>
      </c>
      <c r="AD21" s="29">
        <f t="shared" si="0"/>
        <v>0</v>
      </c>
      <c r="AE21" s="29">
        <f t="shared" si="0"/>
        <v>8.3000000000000004E-2</v>
      </c>
      <c r="AF21" s="29">
        <f t="shared" si="0"/>
        <v>0</v>
      </c>
      <c r="AG21" s="29">
        <f t="shared" si="0"/>
        <v>0</v>
      </c>
      <c r="AH21" s="29">
        <f t="shared" si="0"/>
        <v>3.5000000000000003E-2</v>
      </c>
      <c r="AI21" s="29">
        <f t="shared" si="0"/>
        <v>0</v>
      </c>
      <c r="AJ21" s="29">
        <f t="shared" si="0"/>
        <v>0</v>
      </c>
    </row>
    <row r="22" spans="1:36" ht="20.100000000000001" customHeight="1" x14ac:dyDescent="0.25">
      <c r="A22" s="26"/>
      <c r="B22" s="27"/>
      <c r="C22" s="31" t="s">
        <v>9</v>
      </c>
      <c r="D22" s="48">
        <f>D21*$D27</f>
        <v>28.290000000000003</v>
      </c>
      <c r="E22" s="81">
        <f>E21*$D27</f>
        <v>1.518</v>
      </c>
      <c r="F22" s="81">
        <f>F21*$D27</f>
        <v>1.0350000000000001</v>
      </c>
      <c r="G22" s="81">
        <f t="shared" ref="G22:U22" si="1">G21*$D27</f>
        <v>0.82800000000000007</v>
      </c>
      <c r="H22" s="81">
        <f>H21*$D27</f>
        <v>3.45</v>
      </c>
      <c r="I22" s="81">
        <f>I21*$D27</f>
        <v>2.5529999999999999</v>
      </c>
      <c r="J22" s="81">
        <f>J21*$D27</f>
        <v>1.9319999999999999</v>
      </c>
      <c r="K22" s="81">
        <f>K21*$D27</f>
        <v>0.13800000000000001</v>
      </c>
      <c r="L22" s="81">
        <f t="shared" si="1"/>
        <v>12.42</v>
      </c>
      <c r="M22" s="81">
        <f t="shared" si="1"/>
        <v>2.3460000000000001</v>
      </c>
      <c r="N22" s="81">
        <f t="shared" si="1"/>
        <v>6.4169999999999998</v>
      </c>
      <c r="O22" s="81">
        <f t="shared" si="1"/>
        <v>3.105</v>
      </c>
      <c r="P22" s="81">
        <f>P21*$D27</f>
        <v>0</v>
      </c>
      <c r="Q22" s="81">
        <f t="shared" si="1"/>
        <v>0</v>
      </c>
      <c r="R22" s="81">
        <f t="shared" si="1"/>
        <v>0</v>
      </c>
      <c r="S22" s="49">
        <f>S21*$D27</f>
        <v>11.040000000000001</v>
      </c>
      <c r="T22" s="16">
        <f t="shared" si="1"/>
        <v>0</v>
      </c>
      <c r="U22" s="16">
        <f t="shared" si="1"/>
        <v>0.34500000000000003</v>
      </c>
      <c r="V22" s="81">
        <f>V21*$D27</f>
        <v>0.621</v>
      </c>
      <c r="W22" s="81">
        <f>W21*$D27</f>
        <v>7.7279999999999998</v>
      </c>
      <c r="X22" s="16">
        <v>0.1</v>
      </c>
      <c r="Y22" s="81">
        <f>Y21*D27</f>
        <v>2.0699999999999998</v>
      </c>
      <c r="Z22" s="81">
        <f>Z21*D27</f>
        <v>0.82800000000000007</v>
      </c>
      <c r="AA22" s="81">
        <f>AA21*$D27</f>
        <v>13.248000000000001</v>
      </c>
      <c r="AB22" s="81">
        <f t="shared" ref="AB22:AE22" si="2">AB21*$D27</f>
        <v>1.1040000000000001</v>
      </c>
      <c r="AC22" s="81">
        <f t="shared" si="2"/>
        <v>0</v>
      </c>
      <c r="AD22" s="81">
        <f t="shared" si="2"/>
        <v>0</v>
      </c>
      <c r="AE22" s="81">
        <f t="shared" si="2"/>
        <v>5.7270000000000003</v>
      </c>
      <c r="AF22" s="122"/>
      <c r="AG22" s="118"/>
      <c r="AH22" s="116">
        <v>2.52</v>
      </c>
      <c r="AI22" s="118">
        <f t="shared" ref="AI22" si="3">AI21*$D27</f>
        <v>0</v>
      </c>
      <c r="AJ22" s="118"/>
    </row>
    <row r="23" spans="1:36" ht="20.100000000000001" customHeight="1" x14ac:dyDescent="0.25">
      <c r="A23" s="26"/>
      <c r="B23" s="27"/>
      <c r="C23" s="32" t="s">
        <v>4</v>
      </c>
      <c r="D23" s="33">
        <v>69.16</v>
      </c>
      <c r="E23" s="33">
        <v>69.2</v>
      </c>
      <c r="F23" s="33">
        <v>674.7</v>
      </c>
      <c r="G23" s="33">
        <v>113.8</v>
      </c>
      <c r="H23" s="33">
        <v>89.5</v>
      </c>
      <c r="I23" s="33">
        <v>51.9</v>
      </c>
      <c r="J23" s="33">
        <v>46.6</v>
      </c>
      <c r="K23" s="33">
        <v>338.4</v>
      </c>
      <c r="L23" s="33">
        <v>20.2</v>
      </c>
      <c r="M23" s="33">
        <v>34</v>
      </c>
      <c r="N23" s="33">
        <v>31.3</v>
      </c>
      <c r="O23" s="33">
        <v>34.299999999999997</v>
      </c>
      <c r="P23" s="33">
        <v>489.3</v>
      </c>
      <c r="Q23" s="33">
        <v>30.2</v>
      </c>
      <c r="R23" s="33">
        <v>141.1</v>
      </c>
      <c r="S23" s="33">
        <v>11.7</v>
      </c>
      <c r="T23" s="33">
        <v>545.5</v>
      </c>
      <c r="U23" s="33">
        <v>13.3</v>
      </c>
      <c r="V23" s="33">
        <v>240</v>
      </c>
      <c r="W23" s="33">
        <v>104.7</v>
      </c>
      <c r="X23" s="33">
        <v>116.2</v>
      </c>
      <c r="Y23" s="33">
        <v>33.200000000000003</v>
      </c>
      <c r="Z23" s="33">
        <v>529.70000000000005</v>
      </c>
      <c r="AA23" s="33">
        <v>65.400000000000006</v>
      </c>
      <c r="AB23" s="33">
        <v>153.5</v>
      </c>
      <c r="AC23" s="33">
        <v>126.28</v>
      </c>
      <c r="AD23" s="33">
        <v>198.3</v>
      </c>
      <c r="AE23" s="114">
        <v>196.5</v>
      </c>
      <c r="AF23" s="3">
        <v>8</v>
      </c>
      <c r="AG23" s="3">
        <v>205.7</v>
      </c>
      <c r="AH23" s="3">
        <v>308.06</v>
      </c>
      <c r="AI23" s="3">
        <v>46.8</v>
      </c>
      <c r="AJ23" s="3">
        <v>198.7</v>
      </c>
    </row>
    <row r="24" spans="1:36" ht="20.100000000000001" customHeight="1" x14ac:dyDescent="0.25">
      <c r="A24" s="26"/>
      <c r="B24" s="27"/>
      <c r="C24" s="34" t="s">
        <v>5</v>
      </c>
      <c r="D24" s="35">
        <f>D22*D23</f>
        <v>1956.5364000000002</v>
      </c>
      <c r="E24" s="35">
        <f t="shared" ref="E24:AJ24" si="4">E22*E23</f>
        <v>105.04560000000001</v>
      </c>
      <c r="F24" s="35">
        <f t="shared" si="4"/>
        <v>698.31450000000018</v>
      </c>
      <c r="G24" s="35">
        <f t="shared" si="4"/>
        <v>94.226400000000012</v>
      </c>
      <c r="H24" s="35">
        <f t="shared" si="4"/>
        <v>308.77500000000003</v>
      </c>
      <c r="I24" s="35">
        <f t="shared" si="4"/>
        <v>132.50069999999999</v>
      </c>
      <c r="J24" s="35">
        <f t="shared" si="4"/>
        <v>90.031199999999998</v>
      </c>
      <c r="K24" s="35">
        <f t="shared" si="4"/>
        <v>46.699199999999998</v>
      </c>
      <c r="L24" s="35">
        <f t="shared" si="4"/>
        <v>250.88399999999999</v>
      </c>
      <c r="M24" s="35">
        <f t="shared" si="4"/>
        <v>79.76400000000001</v>
      </c>
      <c r="N24" s="35">
        <f t="shared" si="4"/>
        <v>200.85210000000001</v>
      </c>
      <c r="O24" s="35">
        <f t="shared" si="4"/>
        <v>106.50149999999999</v>
      </c>
      <c r="P24" s="35">
        <f t="shared" si="4"/>
        <v>0</v>
      </c>
      <c r="Q24" s="35">
        <f t="shared" si="4"/>
        <v>0</v>
      </c>
      <c r="R24" s="35">
        <f t="shared" si="4"/>
        <v>0</v>
      </c>
      <c r="S24" s="35">
        <f t="shared" si="4"/>
        <v>129.16800000000001</v>
      </c>
      <c r="T24" s="35">
        <f t="shared" si="4"/>
        <v>0</v>
      </c>
      <c r="U24" s="35">
        <f t="shared" si="4"/>
        <v>4.5885000000000007</v>
      </c>
      <c r="V24" s="35">
        <f t="shared" si="4"/>
        <v>149.04</v>
      </c>
      <c r="W24" s="35">
        <f t="shared" si="4"/>
        <v>809.12159999999994</v>
      </c>
      <c r="X24" s="35">
        <f t="shared" si="4"/>
        <v>11.620000000000001</v>
      </c>
      <c r="Y24" s="35">
        <f t="shared" si="4"/>
        <v>68.724000000000004</v>
      </c>
      <c r="Z24" s="35">
        <f t="shared" si="4"/>
        <v>438.59160000000008</v>
      </c>
      <c r="AA24" s="35">
        <f t="shared" si="4"/>
        <v>866.41920000000016</v>
      </c>
      <c r="AB24" s="35">
        <f t="shared" si="4"/>
        <v>169.46400000000003</v>
      </c>
      <c r="AC24" s="35">
        <f t="shared" si="4"/>
        <v>0</v>
      </c>
      <c r="AD24" s="35">
        <f t="shared" si="4"/>
        <v>0</v>
      </c>
      <c r="AE24" s="35">
        <f t="shared" si="4"/>
        <v>1125.3555000000001</v>
      </c>
      <c r="AF24" s="35">
        <f t="shared" si="4"/>
        <v>0</v>
      </c>
      <c r="AG24" s="35">
        <f t="shared" si="4"/>
        <v>0</v>
      </c>
      <c r="AH24" s="35">
        <f t="shared" si="4"/>
        <v>776.31119999999999</v>
      </c>
      <c r="AI24" s="35">
        <f t="shared" si="4"/>
        <v>0</v>
      </c>
      <c r="AJ24" s="35">
        <f t="shared" si="4"/>
        <v>0</v>
      </c>
    </row>
    <row r="25" spans="1:36" ht="20.100000000000001" customHeight="1" x14ac:dyDescent="0.25">
      <c r="A25" s="26"/>
      <c r="B25" s="27"/>
      <c r="C25" s="37" t="s">
        <v>11</v>
      </c>
      <c r="D25" s="146">
        <f>SUM(D24:AJ24)</f>
        <v>8618.5342000000019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</row>
    <row r="26" spans="1:36" ht="20.100000000000001" customHeight="1" x14ac:dyDescent="0.25">
      <c r="A26" s="41"/>
      <c r="B26" s="42"/>
      <c r="C26" s="37" t="s">
        <v>6</v>
      </c>
      <c r="D26" s="147">
        <f>D25/D27</f>
        <v>124.90629275362322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</row>
    <row r="27" spans="1:36" ht="20.100000000000001" customHeight="1" x14ac:dyDescent="0.25">
      <c r="A27" s="41"/>
      <c r="B27" s="42"/>
      <c r="C27" s="25" t="s">
        <v>15</v>
      </c>
      <c r="D27" s="44">
        <v>69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40"/>
      <c r="AB27" s="152" t="s">
        <v>0</v>
      </c>
      <c r="AC27" s="152"/>
      <c r="AD27" s="46"/>
      <c r="AE27" s="56" t="s">
        <v>12</v>
      </c>
      <c r="AF27" s="56"/>
      <c r="AG27" s="56"/>
      <c r="AH27" s="9"/>
      <c r="AI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0" t="s">
        <v>26</v>
      </c>
      <c r="Y28" s="120"/>
      <c r="Z28" s="120"/>
      <c r="AA28" s="45"/>
      <c r="AB28" s="45"/>
      <c r="AC28" s="45"/>
      <c r="AD28" s="9"/>
      <c r="AE28" s="145"/>
      <c r="AF28" s="145"/>
      <c r="AG28" s="145"/>
      <c r="AH28" s="9"/>
      <c r="AI28" s="54"/>
    </row>
  </sheetData>
  <mergeCells count="13">
    <mergeCell ref="A18:A20"/>
    <mergeCell ref="C1:C2"/>
    <mergeCell ref="A1:A2"/>
    <mergeCell ref="A3:A7"/>
    <mergeCell ref="A8:A10"/>
    <mergeCell ref="A11:A17"/>
    <mergeCell ref="AE28:AG28"/>
    <mergeCell ref="D25:E25"/>
    <mergeCell ref="D26:E26"/>
    <mergeCell ref="D1:AJ1"/>
    <mergeCell ref="O27:P27"/>
    <mergeCell ref="R27:V27"/>
    <mergeCell ref="AB27:AC27"/>
  </mergeCells>
  <pageMargins left="0.25" right="0.25" top="0.75" bottom="0.75" header="0.3" footer="0.3"/>
  <pageSetup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zoomScale="90" zoomScaleNormal="90" workbookViewId="0">
      <selection activeCell="L9" sqref="L9"/>
    </sheetView>
  </sheetViews>
  <sheetFormatPr defaultRowHeight="15" x14ac:dyDescent="0.25"/>
  <cols>
    <col min="1" max="1" width="3.42578125" customWidth="1"/>
    <col min="2" max="2" width="6.5703125" customWidth="1"/>
    <col min="3" max="3" width="12.5703125" customWidth="1"/>
    <col min="4" max="4" width="6.42578125" customWidth="1"/>
    <col min="5" max="5" width="5.140625" customWidth="1"/>
    <col min="6" max="7" width="6" customWidth="1"/>
    <col min="8" max="8" width="5.85546875" customWidth="1"/>
    <col min="9" max="9" width="5.28515625" customWidth="1"/>
    <col min="10" max="10" width="5.42578125" customWidth="1"/>
    <col min="11" max="11" width="5" customWidth="1"/>
    <col min="12" max="12" width="5.140625" customWidth="1"/>
    <col min="13" max="13" width="4.7109375" customWidth="1"/>
    <col min="14" max="14" width="5.7109375" customWidth="1"/>
    <col min="15" max="15" width="4.85546875" customWidth="1"/>
    <col min="16" max="16" width="5.42578125" customWidth="1"/>
    <col min="17" max="17" width="5.140625" customWidth="1"/>
    <col min="18" max="18" width="5.42578125" customWidth="1"/>
    <col min="19" max="19" width="4.85546875" customWidth="1"/>
    <col min="20" max="20" width="5" customWidth="1"/>
    <col min="21" max="22" width="5.28515625" customWidth="1"/>
    <col min="23" max="23" width="5.140625" customWidth="1"/>
    <col min="24" max="24" width="5" customWidth="1"/>
    <col min="25" max="25" width="5.140625" customWidth="1"/>
    <col min="26" max="26" width="5.42578125" customWidth="1"/>
    <col min="27" max="27" width="5" customWidth="1"/>
    <col min="28" max="28" width="4.85546875" customWidth="1"/>
    <col min="29" max="29" width="5" customWidth="1"/>
    <col min="30" max="30" width="4.42578125" customWidth="1"/>
    <col min="31" max="31" width="5" customWidth="1"/>
    <col min="32" max="32" width="4.7109375" customWidth="1"/>
    <col min="33" max="33" width="4.28515625" customWidth="1"/>
    <col min="34" max="34" width="5.140625" customWidth="1"/>
    <col min="35" max="35" width="4.85546875" customWidth="1"/>
    <col min="36" max="36" width="5.140625" customWidth="1"/>
  </cols>
  <sheetData>
    <row r="1" spans="1:36" x14ac:dyDescent="0.25">
      <c r="A1" s="163"/>
      <c r="B1" s="165"/>
      <c r="C1" s="167" t="s">
        <v>7</v>
      </c>
      <c r="D1" s="168" t="s">
        <v>7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9"/>
    </row>
    <row r="2" spans="1:36" ht="43.5" customHeight="1" x14ac:dyDescent="0.25">
      <c r="A2" s="164"/>
      <c r="B2" s="166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56</v>
      </c>
      <c r="K2" s="68" t="s">
        <v>72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73</v>
      </c>
      <c r="AE2" s="113" t="s">
        <v>63</v>
      </c>
      <c r="AF2" s="104" t="s">
        <v>62</v>
      </c>
      <c r="AG2" s="104" t="s">
        <v>52</v>
      </c>
      <c r="AH2" s="104" t="s">
        <v>56</v>
      </c>
      <c r="AI2" s="104" t="s">
        <v>53</v>
      </c>
      <c r="AJ2" s="104"/>
    </row>
    <row r="3" spans="1:36" x14ac:dyDescent="0.25">
      <c r="A3" s="170" t="s">
        <v>54</v>
      </c>
      <c r="B3" s="60">
        <v>0.13</v>
      </c>
      <c r="C3" s="126" t="s">
        <v>66</v>
      </c>
      <c r="D3" s="17">
        <v>7.0000000000000007E-2</v>
      </c>
      <c r="E3" s="17">
        <v>3.0000000000000001E-3</v>
      </c>
      <c r="F3" s="17">
        <v>3.0000000000000001E-3</v>
      </c>
      <c r="G3" s="17"/>
      <c r="H3" s="17"/>
      <c r="I3" s="17"/>
      <c r="J3" s="17">
        <v>0.02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71"/>
      <c r="B4" s="60">
        <v>0.15</v>
      </c>
      <c r="C4" s="126" t="s">
        <v>67</v>
      </c>
      <c r="D4" s="17">
        <v>7.4999999999999997E-2</v>
      </c>
      <c r="E4" s="17">
        <v>6.0000000000000001E-3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73"/>
      <c r="T4" s="84"/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71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71"/>
      <c r="B6" s="60">
        <v>0.01</v>
      </c>
      <c r="C6" s="126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>
        <v>0.01</v>
      </c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72"/>
      <c r="B7" s="60">
        <v>9.5000000000000001E-2</v>
      </c>
      <c r="C7" s="126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>
        <v>0.106</v>
      </c>
      <c r="X7" s="17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 t="s">
        <v>40</v>
      </c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57" t="s">
        <v>1</v>
      </c>
      <c r="B11" s="60">
        <v>0.04</v>
      </c>
      <c r="C11" s="126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8.0000000000000002E-3</v>
      </c>
      <c r="N11" s="17">
        <v>0.04</v>
      </c>
      <c r="O11" s="17"/>
      <c r="P11" s="17"/>
      <c r="Q11" s="17"/>
      <c r="R11" s="17"/>
      <c r="S11" s="73" t="s">
        <v>40</v>
      </c>
      <c r="T11" s="76"/>
      <c r="U11" s="79"/>
      <c r="V11" s="17"/>
      <c r="W11" s="17"/>
      <c r="X11" s="17"/>
      <c r="Y11" s="17"/>
      <c r="Z11" s="17" t="s">
        <v>40</v>
      </c>
      <c r="AA11" s="17"/>
      <c r="AB11" s="17">
        <v>5.0000000000000001E-3</v>
      </c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36" x14ac:dyDescent="0.25">
      <c r="A12" s="158"/>
      <c r="B12" s="60">
        <v>0.18</v>
      </c>
      <c r="C12" s="126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2.9000000000000001E-2</v>
      </c>
      <c r="M12" s="17">
        <v>8.9999999999999993E-3</v>
      </c>
      <c r="N12" s="17">
        <v>8.9999999999999993E-3</v>
      </c>
      <c r="O12" s="17">
        <v>4.4999999999999998E-2</v>
      </c>
      <c r="P12" s="17"/>
      <c r="Q12" s="17"/>
      <c r="R12" s="17"/>
      <c r="S12" s="73"/>
      <c r="T12" s="76"/>
      <c r="U12" s="79">
        <v>5.0000000000000001E-3</v>
      </c>
      <c r="V12" s="17">
        <v>0.01</v>
      </c>
      <c r="W12" s="17"/>
      <c r="X12" s="17"/>
      <c r="Y12" s="17"/>
      <c r="Z12" s="17"/>
      <c r="AA12" s="17"/>
      <c r="AB12" s="17">
        <v>2E-3</v>
      </c>
      <c r="AC12" s="17"/>
      <c r="AD12" s="17"/>
      <c r="AE12" s="115"/>
      <c r="AF12" s="115"/>
      <c r="AG12" s="115"/>
      <c r="AH12" s="115"/>
      <c r="AI12" s="115"/>
      <c r="AJ12" s="115"/>
    </row>
    <row r="13" spans="1:36" x14ac:dyDescent="0.25">
      <c r="A13" s="158"/>
      <c r="B13" s="60">
        <v>0.18</v>
      </c>
      <c r="C13" s="126" t="s">
        <v>70</v>
      </c>
      <c r="D13" s="17"/>
      <c r="E13" s="17"/>
      <c r="F13" s="17"/>
      <c r="G13" s="17">
        <v>6.0000000000000001E-3</v>
      </c>
      <c r="H13" s="17"/>
      <c r="I13" s="17"/>
      <c r="J13" s="17"/>
      <c r="K13" s="17"/>
      <c r="L13" s="17">
        <v>0.15</v>
      </c>
      <c r="M13" s="17">
        <v>1.2E-2</v>
      </c>
      <c r="N13" s="17">
        <v>2.1999999999999999E-2</v>
      </c>
      <c r="O13" s="17"/>
      <c r="P13" s="17"/>
      <c r="Q13" s="17"/>
      <c r="R13" s="17"/>
      <c r="S13" s="73"/>
      <c r="T13" s="76"/>
      <c r="U13" s="79"/>
      <c r="V13" s="17"/>
      <c r="W13" s="17"/>
      <c r="X13" s="17"/>
      <c r="Y13" s="17"/>
      <c r="Z13" s="17"/>
      <c r="AA13" s="17"/>
      <c r="AB13" s="17">
        <v>6.0000000000000001E-3</v>
      </c>
      <c r="AC13" s="17"/>
      <c r="AD13" s="17">
        <v>8.3000000000000004E-2</v>
      </c>
      <c r="AE13" s="115"/>
      <c r="AF13" s="115"/>
      <c r="AG13" s="115"/>
      <c r="AH13" s="115"/>
      <c r="AI13" s="115"/>
      <c r="AJ13" s="115"/>
    </row>
    <row r="14" spans="1:36" x14ac:dyDescent="0.25">
      <c r="A14" s="158"/>
      <c r="B14" s="60"/>
      <c r="C14" s="12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3"/>
      <c r="T14" s="76"/>
      <c r="U14" s="79"/>
      <c r="V14" s="17"/>
      <c r="W14" s="17"/>
      <c r="X14" s="17"/>
      <c r="Y14" s="17"/>
      <c r="Z14" s="17"/>
      <c r="AA14" s="17"/>
      <c r="AB14" s="17"/>
      <c r="AC14" s="17"/>
      <c r="AD14" s="17"/>
      <c r="AE14" s="115"/>
      <c r="AF14" s="115"/>
      <c r="AG14" s="115"/>
      <c r="AH14" s="115"/>
      <c r="AI14" s="115"/>
      <c r="AJ14" s="115"/>
    </row>
    <row r="15" spans="1:36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58"/>
      <c r="B16" s="60">
        <v>0.15</v>
      </c>
      <c r="C16" s="126" t="s">
        <v>39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73"/>
      <c r="T16" s="84"/>
      <c r="U16" s="79"/>
      <c r="V16" s="17"/>
      <c r="W16" s="17"/>
      <c r="X16" s="17"/>
      <c r="Y16" s="17"/>
      <c r="Z16" s="17">
        <v>0.15</v>
      </c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57" t="s">
        <v>2</v>
      </c>
      <c r="B18" s="60">
        <v>7.0000000000000007E-2</v>
      </c>
      <c r="C18" s="126" t="s">
        <v>71</v>
      </c>
      <c r="D18" s="17">
        <v>0.01</v>
      </c>
      <c r="E18" s="17">
        <v>4.0000000000000001E-3</v>
      </c>
      <c r="F18" s="17">
        <v>3.0000000000000001E-3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3">
        <v>1</v>
      </c>
      <c r="T18" s="76"/>
      <c r="U18" s="79"/>
      <c r="V18" s="17"/>
      <c r="W18" s="17"/>
      <c r="X18" s="17">
        <v>2.5000000000000001E-2</v>
      </c>
      <c r="Y18" s="17"/>
      <c r="Z18" s="17"/>
      <c r="AA18" s="17"/>
      <c r="AB18" s="17"/>
      <c r="AC18" s="17"/>
      <c r="AD18" s="17"/>
      <c r="AE18" s="115"/>
      <c r="AF18" s="115"/>
      <c r="AG18" s="115">
        <v>0.03</v>
      </c>
      <c r="AH18" s="115"/>
      <c r="AI18" s="115"/>
      <c r="AJ18" s="115"/>
    </row>
    <row r="19" spans="1:36" x14ac:dyDescent="0.25">
      <c r="A19" s="158"/>
      <c r="B19" s="60">
        <v>0.15</v>
      </c>
      <c r="C19" s="143" t="s">
        <v>13</v>
      </c>
      <c r="D19" s="17">
        <v>0.157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/>
      <c r="U19" s="79"/>
      <c r="V19" s="17"/>
      <c r="W19" s="17"/>
      <c r="X19" s="17"/>
      <c r="Y19" s="17"/>
      <c r="Z19" s="17"/>
      <c r="AA19" s="17"/>
      <c r="AC19" s="17"/>
      <c r="AD19" s="17"/>
      <c r="AE19" s="115"/>
      <c r="AF19" s="115"/>
      <c r="AG19" s="115"/>
      <c r="AH19" s="115"/>
      <c r="AI19" s="115"/>
      <c r="AJ19" s="115"/>
    </row>
    <row r="20" spans="1:36" x14ac:dyDescent="0.25">
      <c r="A20" s="159"/>
      <c r="B20" s="60"/>
      <c r="C20" s="12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x14ac:dyDescent="0.25">
      <c r="A21" s="13"/>
      <c r="B21" s="61"/>
      <c r="C21" s="8" t="s">
        <v>8</v>
      </c>
      <c r="D21" s="105">
        <f>SUM(D3:D20)</f>
        <v>0.31200000000000006</v>
      </c>
      <c r="E21" s="105">
        <f t="shared" ref="E21:AJ21" si="0">SUM(E3:E20)</f>
        <v>1.3000000000000001E-2</v>
      </c>
      <c r="F21" s="105">
        <f t="shared" si="0"/>
        <v>0.01</v>
      </c>
      <c r="G21" s="105">
        <f t="shared" si="0"/>
        <v>1.2E-2</v>
      </c>
      <c r="H21" s="105">
        <f t="shared" si="0"/>
        <v>3.9999999999999994E-2</v>
      </c>
      <c r="I21" s="105">
        <f t="shared" si="0"/>
        <v>0.03</v>
      </c>
      <c r="J21" s="105">
        <f t="shared" si="0"/>
        <v>0.02</v>
      </c>
      <c r="K21" s="105">
        <f t="shared" si="0"/>
        <v>2E-3</v>
      </c>
      <c r="L21" s="105">
        <f t="shared" si="0"/>
        <v>0.17899999999999999</v>
      </c>
      <c r="M21" s="105">
        <f t="shared" si="0"/>
        <v>2.9000000000000001E-2</v>
      </c>
      <c r="N21" s="105">
        <f t="shared" si="0"/>
        <v>7.1000000000000008E-2</v>
      </c>
      <c r="O21" s="105">
        <f t="shared" si="0"/>
        <v>4.4999999999999998E-2</v>
      </c>
      <c r="P21" s="105">
        <f t="shared" si="0"/>
        <v>0</v>
      </c>
      <c r="Q21" s="105">
        <f t="shared" si="0"/>
        <v>0</v>
      </c>
      <c r="R21" s="105">
        <f t="shared" si="0"/>
        <v>0</v>
      </c>
      <c r="S21" s="105">
        <f t="shared" si="0"/>
        <v>1</v>
      </c>
      <c r="T21" s="105">
        <f t="shared" si="0"/>
        <v>0</v>
      </c>
      <c r="U21" s="105">
        <f t="shared" si="0"/>
        <v>5.0000000000000001E-3</v>
      </c>
      <c r="V21" s="105">
        <f t="shared" si="0"/>
        <v>0.01</v>
      </c>
      <c r="W21" s="105">
        <f t="shared" si="0"/>
        <v>0.106</v>
      </c>
      <c r="X21" s="105">
        <f t="shared" si="0"/>
        <v>2.5000000000000001E-2</v>
      </c>
      <c r="Y21" s="105">
        <f t="shared" si="0"/>
        <v>0.01</v>
      </c>
      <c r="Z21" s="105">
        <f t="shared" si="0"/>
        <v>0.15</v>
      </c>
      <c r="AA21" s="105">
        <f t="shared" si="0"/>
        <v>0</v>
      </c>
      <c r="AB21" s="105">
        <f t="shared" si="0"/>
        <v>1.3000000000000001E-2</v>
      </c>
      <c r="AC21" s="105">
        <f t="shared" si="0"/>
        <v>0</v>
      </c>
      <c r="AD21" s="105">
        <f t="shared" si="0"/>
        <v>8.3000000000000004E-2</v>
      </c>
      <c r="AE21" s="105">
        <f t="shared" si="0"/>
        <v>0</v>
      </c>
      <c r="AF21" s="105">
        <f t="shared" si="0"/>
        <v>0</v>
      </c>
      <c r="AG21" s="105">
        <f t="shared" si="0"/>
        <v>0.03</v>
      </c>
      <c r="AH21" s="105">
        <f t="shared" si="0"/>
        <v>0</v>
      </c>
      <c r="AI21" s="105">
        <f t="shared" si="0"/>
        <v>0</v>
      </c>
      <c r="AJ21" s="105">
        <f t="shared" si="0"/>
        <v>0</v>
      </c>
    </row>
    <row r="22" spans="1:36" x14ac:dyDescent="0.25">
      <c r="A22" s="13"/>
      <c r="B22" s="61"/>
      <c r="C22" s="67" t="s">
        <v>9</v>
      </c>
      <c r="D22" s="106">
        <f>D21*$D27</f>
        <v>0.31200000000000006</v>
      </c>
      <c r="E22" s="106">
        <f>E21*$D27</f>
        <v>1.3000000000000001E-2</v>
      </c>
      <c r="F22" s="106">
        <f>F21*$D27</f>
        <v>0.01</v>
      </c>
      <c r="G22" s="106">
        <f t="shared" ref="G22:Q22" si="1">G21*$D27</f>
        <v>1.2E-2</v>
      </c>
      <c r="H22" s="106">
        <f>H21*$D27</f>
        <v>3.9999999999999994E-2</v>
      </c>
      <c r="I22" s="106">
        <f>I21*$D27</f>
        <v>0.03</v>
      </c>
      <c r="J22" s="106">
        <f t="shared" si="1"/>
        <v>0.02</v>
      </c>
      <c r="K22" s="107">
        <f>K21*$D27</f>
        <v>2E-3</v>
      </c>
      <c r="L22" s="106">
        <f t="shared" si="1"/>
        <v>0.17899999999999999</v>
      </c>
      <c r="M22" s="106">
        <f t="shared" si="1"/>
        <v>2.9000000000000001E-2</v>
      </c>
      <c r="N22" s="106">
        <f t="shared" si="1"/>
        <v>7.1000000000000008E-2</v>
      </c>
      <c r="O22" s="106">
        <f t="shared" si="1"/>
        <v>4.4999999999999998E-2</v>
      </c>
      <c r="P22" s="106">
        <f>P21*$D27</f>
        <v>0</v>
      </c>
      <c r="Q22" s="106">
        <f t="shared" si="1"/>
        <v>0</v>
      </c>
      <c r="R22" s="106">
        <f>R21*$D27</f>
        <v>0</v>
      </c>
      <c r="S22" s="108">
        <f>S21*$D27</f>
        <v>1</v>
      </c>
      <c r="T22" s="109">
        <f>T21*$D27</f>
        <v>0</v>
      </c>
      <c r="U22" s="138">
        <f>U21*D27</f>
        <v>5.0000000000000001E-3</v>
      </c>
      <c r="V22" s="110">
        <f t="shared" ref="V22:AJ22" si="2">V21*$D27</f>
        <v>0.01</v>
      </c>
      <c r="W22" s="106">
        <f t="shared" si="2"/>
        <v>0.106</v>
      </c>
      <c r="X22" s="106">
        <f t="shared" si="2"/>
        <v>2.5000000000000001E-2</v>
      </c>
      <c r="Y22" s="106">
        <f t="shared" si="2"/>
        <v>0.01</v>
      </c>
      <c r="Z22" s="106">
        <f t="shared" si="2"/>
        <v>0.15</v>
      </c>
      <c r="AA22" s="106">
        <f t="shared" si="2"/>
        <v>0</v>
      </c>
      <c r="AB22" s="106">
        <f t="shared" si="2"/>
        <v>1.3000000000000001E-2</v>
      </c>
      <c r="AC22" s="106">
        <f t="shared" si="2"/>
        <v>0</v>
      </c>
      <c r="AD22" s="106">
        <f t="shared" si="2"/>
        <v>8.3000000000000004E-2</v>
      </c>
      <c r="AE22" s="106">
        <f t="shared" si="2"/>
        <v>0</v>
      </c>
      <c r="AF22" s="107">
        <f t="shared" si="2"/>
        <v>0</v>
      </c>
      <c r="AG22" s="106">
        <f t="shared" si="2"/>
        <v>0.03</v>
      </c>
      <c r="AH22" s="106">
        <f t="shared" si="2"/>
        <v>0</v>
      </c>
      <c r="AI22" s="106">
        <f t="shared" si="2"/>
        <v>0</v>
      </c>
      <c r="AJ22" s="106">
        <f t="shared" si="2"/>
        <v>0</v>
      </c>
    </row>
    <row r="23" spans="1:36" x14ac:dyDescent="0.25">
      <c r="A23" s="13"/>
      <c r="B23" s="61"/>
      <c r="C23" s="5" t="s">
        <v>4</v>
      </c>
      <c r="D23" s="71">
        <v>68.86</v>
      </c>
      <c r="E23" s="71">
        <v>69.2</v>
      </c>
      <c r="F23" s="71">
        <v>674.7</v>
      </c>
      <c r="G23" s="71">
        <v>113.5</v>
      </c>
      <c r="H23" s="71">
        <v>89.5</v>
      </c>
      <c r="I23" s="71">
        <v>51.9</v>
      </c>
      <c r="J23" s="71">
        <v>47.5</v>
      </c>
      <c r="K23" s="71">
        <v>339.1</v>
      </c>
      <c r="L23" s="71">
        <v>21.5</v>
      </c>
      <c r="M23" s="71">
        <v>34</v>
      </c>
      <c r="N23" s="71">
        <v>30.3</v>
      </c>
      <c r="O23" s="71">
        <v>28.4</v>
      </c>
      <c r="P23" s="71">
        <v>489.3</v>
      </c>
      <c r="Q23" s="71">
        <v>29</v>
      </c>
      <c r="R23" s="82">
        <v>142</v>
      </c>
      <c r="S23" s="74">
        <v>11.7</v>
      </c>
      <c r="T23" s="77">
        <v>551.20000000000005</v>
      </c>
      <c r="U23" s="80">
        <v>12.6</v>
      </c>
      <c r="V23" s="71">
        <v>241.8</v>
      </c>
      <c r="W23" s="71">
        <v>100.9</v>
      </c>
      <c r="X23" s="71">
        <v>33</v>
      </c>
      <c r="Y23" s="71">
        <v>529.70000000000005</v>
      </c>
      <c r="Z23" s="71">
        <v>62.4</v>
      </c>
      <c r="AA23" s="82">
        <v>126.28</v>
      </c>
      <c r="AB23" s="71">
        <v>153.30000000000001</v>
      </c>
      <c r="AC23" s="71">
        <v>189.9</v>
      </c>
      <c r="AD23" s="71">
        <v>235.7</v>
      </c>
      <c r="AE23" s="117">
        <v>205.7</v>
      </c>
      <c r="AF23" s="112">
        <v>94.9</v>
      </c>
      <c r="AG23" s="112">
        <v>308.10000000000002</v>
      </c>
      <c r="AH23" s="112">
        <v>47.1</v>
      </c>
      <c r="AI23" s="112">
        <v>113.09</v>
      </c>
      <c r="AJ23" s="112"/>
    </row>
    <row r="24" spans="1:36" x14ac:dyDescent="0.25">
      <c r="A24" s="13">
        <v>7</v>
      </c>
      <c r="B24" s="61"/>
      <c r="C24" s="7" t="s">
        <v>5</v>
      </c>
      <c r="D24" s="111">
        <f>D22*D23</f>
        <v>21.484320000000004</v>
      </c>
      <c r="E24" s="111">
        <f t="shared" ref="E24:AJ24" si="3">E22*E23</f>
        <v>0.89960000000000007</v>
      </c>
      <c r="F24" s="111">
        <f t="shared" si="3"/>
        <v>6.7470000000000008</v>
      </c>
      <c r="G24" s="111">
        <f t="shared" si="3"/>
        <v>1.3620000000000001</v>
      </c>
      <c r="H24" s="111">
        <f t="shared" si="3"/>
        <v>3.5799999999999996</v>
      </c>
      <c r="I24" s="111">
        <f t="shared" si="3"/>
        <v>1.5569999999999999</v>
      </c>
      <c r="J24" s="111">
        <f t="shared" si="3"/>
        <v>0.95000000000000007</v>
      </c>
      <c r="K24" s="111">
        <f t="shared" si="3"/>
        <v>0.67820000000000003</v>
      </c>
      <c r="L24" s="111">
        <f t="shared" si="3"/>
        <v>3.8485</v>
      </c>
      <c r="M24" s="111">
        <f t="shared" si="3"/>
        <v>0.9860000000000001</v>
      </c>
      <c r="N24" s="111">
        <f t="shared" si="3"/>
        <v>2.1513000000000004</v>
      </c>
      <c r="O24" s="111">
        <f t="shared" si="3"/>
        <v>1.2779999999999998</v>
      </c>
      <c r="P24" s="111">
        <f t="shared" si="3"/>
        <v>0</v>
      </c>
      <c r="Q24" s="111">
        <f t="shared" si="3"/>
        <v>0</v>
      </c>
      <c r="R24" s="111">
        <f t="shared" si="3"/>
        <v>0</v>
      </c>
      <c r="S24" s="111">
        <f t="shared" si="3"/>
        <v>11.7</v>
      </c>
      <c r="T24" s="111">
        <f t="shared" si="3"/>
        <v>0</v>
      </c>
      <c r="U24" s="111">
        <f t="shared" si="3"/>
        <v>6.3E-2</v>
      </c>
      <c r="V24" s="111">
        <f t="shared" si="3"/>
        <v>2.4180000000000001</v>
      </c>
      <c r="W24" s="111">
        <f t="shared" si="3"/>
        <v>10.695400000000001</v>
      </c>
      <c r="X24" s="111">
        <f t="shared" si="3"/>
        <v>0.82500000000000007</v>
      </c>
      <c r="Y24" s="111">
        <f t="shared" si="3"/>
        <v>5.2970000000000006</v>
      </c>
      <c r="Z24" s="111">
        <f t="shared" si="3"/>
        <v>9.36</v>
      </c>
      <c r="AA24" s="111">
        <f t="shared" si="3"/>
        <v>0</v>
      </c>
      <c r="AB24" s="111">
        <f t="shared" si="3"/>
        <v>1.9929000000000003</v>
      </c>
      <c r="AC24" s="111">
        <f t="shared" si="3"/>
        <v>0</v>
      </c>
      <c r="AD24" s="111">
        <f t="shared" si="3"/>
        <v>19.563099999999999</v>
      </c>
      <c r="AE24" s="111">
        <f t="shared" si="3"/>
        <v>0</v>
      </c>
      <c r="AF24" s="111">
        <f t="shared" si="3"/>
        <v>0</v>
      </c>
      <c r="AG24" s="111">
        <f t="shared" si="3"/>
        <v>9.2430000000000003</v>
      </c>
      <c r="AH24" s="111">
        <f t="shared" si="3"/>
        <v>0</v>
      </c>
      <c r="AI24" s="111">
        <f t="shared" si="3"/>
        <v>0</v>
      </c>
      <c r="AJ24" s="111">
        <f t="shared" si="3"/>
        <v>0</v>
      </c>
    </row>
    <row r="25" spans="1:36" x14ac:dyDescent="0.25">
      <c r="A25" s="13"/>
      <c r="B25" s="86"/>
      <c r="C25" s="85" t="s">
        <v>11</v>
      </c>
      <c r="D25" s="160">
        <f>SUM(D24:AJ24)</f>
        <v>116.67931999999999</v>
      </c>
      <c r="E25" s="16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x14ac:dyDescent="0.25">
      <c r="A26" s="87"/>
      <c r="B26" s="87"/>
      <c r="C26" s="89" t="s">
        <v>6</v>
      </c>
      <c r="D26" s="161">
        <f>D25/D27</f>
        <v>116.67931999999999</v>
      </c>
      <c r="E26" s="16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x14ac:dyDescent="0.25">
      <c r="A27" s="83"/>
      <c r="B27" s="83"/>
      <c r="C27" s="89" t="s">
        <v>15</v>
      </c>
      <c r="D27" s="3">
        <v>1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2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62" t="s">
        <v>16</v>
      </c>
      <c r="M28" s="162"/>
      <c r="N28" s="162"/>
      <c r="O28" s="162"/>
      <c r="P28" s="162"/>
      <c r="Q28" s="40"/>
      <c r="R28" s="45"/>
      <c r="S28" s="54"/>
      <c r="T28" s="58" t="s">
        <v>23</v>
      </c>
      <c r="U28" s="58"/>
      <c r="V28" s="58"/>
      <c r="W28" s="128"/>
      <c r="X28" s="128"/>
      <c r="Y28" s="12"/>
      <c r="Z28" s="47"/>
      <c r="AA28" s="47"/>
      <c r="AB28" s="47"/>
      <c r="AC28" s="47"/>
      <c r="AD28" s="47"/>
    </row>
    <row r="29" spans="1:36" ht="18" x14ac:dyDescent="0.25">
      <c r="A29" s="41"/>
      <c r="B29" s="62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152" t="s">
        <v>0</v>
      </c>
      <c r="R29" s="152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8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127" t="s">
        <v>26</v>
      </c>
      <c r="N30" s="127"/>
      <c r="O30" s="127"/>
      <c r="P30" s="45"/>
      <c r="Q30" s="45"/>
      <c r="R30" s="45"/>
      <c r="S30" s="9"/>
      <c r="T30" s="145"/>
      <c r="U30" s="145"/>
      <c r="V30" s="145"/>
      <c r="W30" s="9"/>
      <c r="X30" s="57"/>
      <c r="Y30" s="57"/>
      <c r="Z30" s="40"/>
      <c r="AA30" s="40"/>
      <c r="AB30" s="40"/>
      <c r="AC30" s="40"/>
      <c r="AD30" s="40"/>
    </row>
    <row r="31" spans="1:36" ht="18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</sheetData>
  <mergeCells count="16">
    <mergeCell ref="A11:A17"/>
    <mergeCell ref="A1:A2"/>
    <mergeCell ref="B1:B2"/>
    <mergeCell ref="C1:AJ1"/>
    <mergeCell ref="A3:A7"/>
    <mergeCell ref="A8:A10"/>
    <mergeCell ref="Q29:R29"/>
    <mergeCell ref="T30:V30"/>
    <mergeCell ref="D31:E31"/>
    <mergeCell ref="G31:K31"/>
    <mergeCell ref="A18:A20"/>
    <mergeCell ref="D25:E25"/>
    <mergeCell ref="D26:E26"/>
    <mergeCell ref="L28:P28"/>
    <mergeCell ref="D29:E29"/>
    <mergeCell ref="G29:K2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opLeftCell="B2" workbookViewId="0">
      <selection activeCell="J11" sqref="J11"/>
    </sheetView>
  </sheetViews>
  <sheetFormatPr defaultRowHeight="15" x14ac:dyDescent="0.25"/>
  <cols>
    <col min="1" max="1" width="3.5703125" customWidth="1"/>
    <col min="2" max="2" width="5.140625" customWidth="1"/>
    <col min="3" max="3" width="13.85546875" customWidth="1"/>
    <col min="4" max="4" width="5.42578125" customWidth="1"/>
    <col min="5" max="5" width="4.5703125" customWidth="1"/>
    <col min="6" max="6" width="5.7109375" customWidth="1"/>
    <col min="7" max="7" width="4.7109375" customWidth="1"/>
    <col min="8" max="10" width="5.7109375" customWidth="1"/>
    <col min="11" max="11" width="5.140625" customWidth="1"/>
    <col min="12" max="12" width="5.7109375" customWidth="1"/>
    <col min="13" max="14" width="4.85546875" customWidth="1"/>
    <col min="15" max="15" width="4.7109375" customWidth="1"/>
    <col min="16" max="16" width="5" customWidth="1"/>
    <col min="17" max="17" width="4.7109375" customWidth="1"/>
    <col min="18" max="18" width="4.5703125" customWidth="1"/>
    <col min="19" max="19" width="5" customWidth="1"/>
    <col min="20" max="20" width="5.28515625" customWidth="1"/>
    <col min="21" max="21" width="4.7109375" customWidth="1"/>
    <col min="22" max="22" width="4.5703125" customWidth="1"/>
    <col min="23" max="23" width="5.140625" customWidth="1"/>
    <col min="24" max="24" width="4.85546875" customWidth="1"/>
    <col min="25" max="25" width="4.5703125" customWidth="1"/>
    <col min="26" max="29" width="4.7109375" customWidth="1"/>
    <col min="30" max="30" width="4.85546875" customWidth="1"/>
    <col min="31" max="31" width="4.5703125" customWidth="1"/>
    <col min="32" max="32" width="5.85546875" customWidth="1"/>
    <col min="33" max="33" width="4.85546875" customWidth="1"/>
    <col min="34" max="34" width="5" customWidth="1"/>
    <col min="35" max="35" width="4.5703125" customWidth="1"/>
    <col min="36" max="36" width="4.7109375" customWidth="1"/>
  </cols>
  <sheetData>
    <row r="1" spans="1:36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50"/>
    </row>
    <row r="2" spans="1:36" ht="38.25" customHeight="1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56</v>
      </c>
      <c r="K2" s="20" t="s">
        <v>72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36" t="s">
        <v>60</v>
      </c>
      <c r="AF2" s="136" t="s">
        <v>63</v>
      </c>
      <c r="AG2" s="136" t="s">
        <v>62</v>
      </c>
      <c r="AH2" s="136" t="s">
        <v>52</v>
      </c>
      <c r="AI2" s="136" t="s">
        <v>56</v>
      </c>
      <c r="AJ2" s="136" t="s">
        <v>53</v>
      </c>
    </row>
    <row r="3" spans="1:36" x14ac:dyDescent="0.25">
      <c r="A3" s="156" t="s">
        <v>54</v>
      </c>
      <c r="B3" s="22">
        <v>0.18</v>
      </c>
      <c r="C3" s="124" t="s">
        <v>66</v>
      </c>
      <c r="D3" s="17">
        <v>9.5000000000000001E-2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56"/>
      <c r="B4" s="22">
        <v>0.18</v>
      </c>
      <c r="C4" s="125" t="s">
        <v>67</v>
      </c>
      <c r="D4" s="17">
        <v>0.09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56"/>
      <c r="B6" s="22">
        <v>0.01</v>
      </c>
      <c r="C6" s="125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>
        <v>0.01</v>
      </c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56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0.112</v>
      </c>
      <c r="X7" s="51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53" t="s">
        <v>1</v>
      </c>
      <c r="B11" s="22">
        <v>0.06</v>
      </c>
      <c r="C11" s="125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/>
      <c r="AJ11" s="115"/>
    </row>
    <row r="12" spans="1:36" x14ac:dyDescent="0.25">
      <c r="A12" s="153"/>
      <c r="B12" s="22">
        <v>0.18</v>
      </c>
      <c r="C12" s="125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2.9000000000000001E-2</v>
      </c>
      <c r="M12" s="17">
        <v>8.9999999999999993E-3</v>
      </c>
      <c r="N12" s="17">
        <v>8.9999999999999993E-3</v>
      </c>
      <c r="O12" s="17">
        <v>4.4999999999999998E-2</v>
      </c>
      <c r="P12" s="17"/>
      <c r="Q12" s="17"/>
      <c r="R12" s="17"/>
      <c r="S12" s="53"/>
      <c r="T12" s="24"/>
      <c r="U12" s="17">
        <v>5.0000000000000001E-3</v>
      </c>
      <c r="V12" s="17">
        <v>0.01</v>
      </c>
      <c r="W12" s="17"/>
      <c r="X12" s="51"/>
      <c r="Y12" s="17"/>
      <c r="Z12" s="17"/>
      <c r="AA12" s="17"/>
      <c r="AB12" s="17">
        <v>2E-3</v>
      </c>
      <c r="AC12" s="17"/>
      <c r="AD12" s="17"/>
      <c r="AE12" s="115"/>
      <c r="AF12" s="115"/>
      <c r="AG12" s="115"/>
      <c r="AH12" s="115"/>
      <c r="AI12" s="115"/>
      <c r="AJ12" s="115"/>
    </row>
    <row r="13" spans="1:36" x14ac:dyDescent="0.25">
      <c r="A13" s="153"/>
      <c r="B13" s="22">
        <v>0.18</v>
      </c>
      <c r="C13" s="125" t="s">
        <v>70</v>
      </c>
      <c r="D13" s="17"/>
      <c r="E13" s="17"/>
      <c r="F13" s="17"/>
      <c r="G13" s="17">
        <v>6.0000000000000001E-3</v>
      </c>
      <c r="H13" s="17"/>
      <c r="I13" s="17"/>
      <c r="J13" s="17"/>
      <c r="K13" s="17"/>
      <c r="L13" s="17">
        <v>0.15</v>
      </c>
      <c r="M13" s="17">
        <v>1.2E-2</v>
      </c>
      <c r="N13" s="17">
        <v>2.1999999999999999E-2</v>
      </c>
      <c r="O13" s="17"/>
      <c r="P13" s="17"/>
      <c r="Q13" s="17"/>
      <c r="R13" s="17"/>
      <c r="S13" s="53"/>
      <c r="T13" s="24"/>
      <c r="U13" s="17"/>
      <c r="V13" s="17"/>
      <c r="W13" s="17"/>
      <c r="X13" s="51"/>
      <c r="Y13" s="17"/>
      <c r="Z13" s="17"/>
      <c r="AA13" s="17"/>
      <c r="AB13" s="17">
        <v>6.0000000000000001E-3</v>
      </c>
      <c r="AC13" s="17"/>
      <c r="AD13" s="17"/>
      <c r="AE13" s="115">
        <v>8.3000000000000004E-2</v>
      </c>
      <c r="AF13" s="115"/>
      <c r="AG13" s="115"/>
      <c r="AH13" s="115"/>
      <c r="AI13" s="115"/>
      <c r="AJ13" s="115"/>
    </row>
    <row r="14" spans="1:36" x14ac:dyDescent="0.25">
      <c r="A14" s="153"/>
      <c r="B14" s="22"/>
      <c r="C14" s="12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3"/>
      <c r="T14" s="24"/>
      <c r="U14" s="17"/>
      <c r="V14" s="17"/>
      <c r="W14" s="17"/>
      <c r="X14" s="51"/>
      <c r="Y14" s="17"/>
      <c r="Z14" s="17"/>
      <c r="AA14" s="17"/>
      <c r="AB14" s="17"/>
      <c r="AC14" s="17" t="s">
        <v>51</v>
      </c>
      <c r="AD14" s="17"/>
      <c r="AE14" s="115"/>
      <c r="AF14" s="115"/>
      <c r="AG14" s="115"/>
      <c r="AH14" s="115"/>
      <c r="AI14" s="115"/>
      <c r="AJ14" s="115"/>
    </row>
    <row r="15" spans="1:36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53"/>
      <c r="B16" s="22">
        <v>0.18</v>
      </c>
      <c r="C16" s="125" t="s">
        <v>39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53"/>
      <c r="T16" s="24"/>
      <c r="U16" s="17"/>
      <c r="V16" s="17"/>
      <c r="W16" s="17"/>
      <c r="X16" s="51"/>
      <c r="Y16" s="17"/>
      <c r="Z16" s="17"/>
      <c r="AA16" s="17">
        <v>0.18</v>
      </c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53" t="s">
        <v>2</v>
      </c>
      <c r="B18" s="22">
        <v>0.08</v>
      </c>
      <c r="C18" s="125" t="s">
        <v>71</v>
      </c>
      <c r="D18" s="17">
        <v>1.4999999999999999E-2</v>
      </c>
      <c r="E18" s="17">
        <v>8.0000000000000002E-3</v>
      </c>
      <c r="F18" s="17">
        <v>5.0000000000000001E-3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1</v>
      </c>
      <c r="T18" s="24"/>
      <c r="U18" s="17"/>
      <c r="V18" s="17"/>
      <c r="W18" s="17"/>
      <c r="X18" s="51"/>
      <c r="Y18" s="17">
        <v>0.03</v>
      </c>
      <c r="Z18" s="17"/>
      <c r="AA18" s="17"/>
      <c r="AB18" s="17"/>
      <c r="AC18" s="17"/>
      <c r="AD18" s="17"/>
      <c r="AE18" s="115"/>
      <c r="AF18" s="115"/>
      <c r="AG18" s="115"/>
      <c r="AH18" s="115">
        <v>3.5000000000000003E-2</v>
      </c>
      <c r="AI18" s="115"/>
      <c r="AJ18" s="115"/>
    </row>
    <row r="19" spans="1:36" x14ac:dyDescent="0.25">
      <c r="A19" s="153"/>
      <c r="B19" s="22">
        <v>0.2</v>
      </c>
      <c r="C19" s="125" t="s">
        <v>13</v>
      </c>
      <c r="D19" s="17">
        <v>0.21</v>
      </c>
      <c r="E19" s="17"/>
      <c r="F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51"/>
      <c r="Y19" s="17"/>
      <c r="Z19" s="17"/>
      <c r="AA19" s="17"/>
      <c r="AB19" s="17"/>
      <c r="AC19" s="17"/>
      <c r="AD19" s="17"/>
      <c r="AE19" s="115"/>
      <c r="AF19" s="115"/>
      <c r="AG19" s="115"/>
      <c r="AH19" s="115"/>
      <c r="AI19" s="115"/>
      <c r="AJ19" s="115"/>
    </row>
    <row r="20" spans="1:36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x14ac:dyDescent="0.25">
      <c r="A21" s="26"/>
      <c r="B21" s="27"/>
      <c r="C21" s="28" t="s">
        <v>8</v>
      </c>
      <c r="D21" s="129">
        <f>SUM(D3:D20)</f>
        <v>0.41000000000000003</v>
      </c>
      <c r="E21" s="129">
        <f t="shared" ref="E21:AJ21" si="0">SUM(E3:E20)</f>
        <v>2.1999999999999999E-2</v>
      </c>
      <c r="F21" s="129">
        <f t="shared" si="0"/>
        <v>1.4000000000000002E-2</v>
      </c>
      <c r="G21" s="129">
        <f t="shared" si="0"/>
        <v>1.2E-2</v>
      </c>
      <c r="H21" s="129">
        <f t="shared" si="0"/>
        <v>0.05</v>
      </c>
      <c r="I21" s="129">
        <f t="shared" si="0"/>
        <v>3.6999999999999998E-2</v>
      </c>
      <c r="J21" s="129">
        <f t="shared" si="0"/>
        <v>2.8000000000000001E-2</v>
      </c>
      <c r="K21" s="129">
        <f t="shared" si="0"/>
        <v>2E-3</v>
      </c>
      <c r="L21" s="129">
        <f t="shared" si="0"/>
        <v>0.17899999999999999</v>
      </c>
      <c r="M21" s="129">
        <f t="shared" si="0"/>
        <v>3.4000000000000002E-2</v>
      </c>
      <c r="N21" s="129">
        <f t="shared" si="0"/>
        <v>9.0999999999999998E-2</v>
      </c>
      <c r="O21" s="129">
        <f t="shared" si="0"/>
        <v>4.4999999999999998E-2</v>
      </c>
      <c r="P21" s="129">
        <f t="shared" si="0"/>
        <v>0</v>
      </c>
      <c r="Q21" s="129">
        <f t="shared" si="0"/>
        <v>0</v>
      </c>
      <c r="R21" s="129">
        <f t="shared" si="0"/>
        <v>0</v>
      </c>
      <c r="S21" s="129">
        <f t="shared" si="0"/>
        <v>1</v>
      </c>
      <c r="T21" s="129">
        <f t="shared" si="0"/>
        <v>0</v>
      </c>
      <c r="U21" s="129">
        <f t="shared" si="0"/>
        <v>5.0000000000000001E-3</v>
      </c>
      <c r="V21" s="129">
        <f t="shared" si="0"/>
        <v>0.01</v>
      </c>
      <c r="W21" s="129">
        <f t="shared" si="0"/>
        <v>0.112</v>
      </c>
      <c r="X21" s="129">
        <f t="shared" si="0"/>
        <v>0</v>
      </c>
      <c r="Y21" s="129">
        <f t="shared" si="0"/>
        <v>0.03</v>
      </c>
      <c r="Z21" s="129">
        <f t="shared" si="0"/>
        <v>0.01</v>
      </c>
      <c r="AA21" s="129">
        <f t="shared" si="0"/>
        <v>0.18</v>
      </c>
      <c r="AB21" s="129">
        <f t="shared" si="0"/>
        <v>1.6E-2</v>
      </c>
      <c r="AC21" s="129">
        <f t="shared" si="0"/>
        <v>0</v>
      </c>
      <c r="AD21" s="129">
        <f t="shared" si="0"/>
        <v>0</v>
      </c>
      <c r="AE21" s="129">
        <f t="shared" si="0"/>
        <v>8.3000000000000004E-2</v>
      </c>
      <c r="AF21" s="129">
        <f t="shared" si="0"/>
        <v>0</v>
      </c>
      <c r="AG21" s="129">
        <f t="shared" si="0"/>
        <v>0</v>
      </c>
      <c r="AH21" s="129">
        <f t="shared" si="0"/>
        <v>3.5000000000000003E-2</v>
      </c>
      <c r="AI21" s="129">
        <f t="shared" si="0"/>
        <v>0</v>
      </c>
      <c r="AJ21" s="129">
        <f t="shared" si="0"/>
        <v>0</v>
      </c>
    </row>
    <row r="22" spans="1:36" x14ac:dyDescent="0.25">
      <c r="A22" s="26"/>
      <c r="B22" s="27"/>
      <c r="C22" s="31" t="s">
        <v>9</v>
      </c>
      <c r="D22" s="130">
        <f>D21*$D27</f>
        <v>0.41000000000000003</v>
      </c>
      <c r="E22" s="131">
        <f>E21*$D27</f>
        <v>2.1999999999999999E-2</v>
      </c>
      <c r="F22" s="131">
        <f>F21*$D27</f>
        <v>1.4000000000000002E-2</v>
      </c>
      <c r="G22" s="137">
        <f t="shared" ref="G22:U22" si="1">G21*$D27</f>
        <v>1.2E-2</v>
      </c>
      <c r="H22" s="131">
        <f>H21*$D27</f>
        <v>0.05</v>
      </c>
      <c r="I22" s="131">
        <f>I21*$D27</f>
        <v>3.6999999999999998E-2</v>
      </c>
      <c r="J22" s="131">
        <f>J21*$D27</f>
        <v>2.8000000000000001E-2</v>
      </c>
      <c r="K22" s="137">
        <f>K21*$D27</f>
        <v>2E-3</v>
      </c>
      <c r="L22" s="131">
        <f t="shared" si="1"/>
        <v>0.17899999999999999</v>
      </c>
      <c r="M22" s="131">
        <f t="shared" si="1"/>
        <v>3.4000000000000002E-2</v>
      </c>
      <c r="N22" s="131">
        <f t="shared" si="1"/>
        <v>9.0999999999999998E-2</v>
      </c>
      <c r="O22" s="131">
        <f t="shared" si="1"/>
        <v>4.4999999999999998E-2</v>
      </c>
      <c r="P22" s="131">
        <f>P21*$D27</f>
        <v>0</v>
      </c>
      <c r="Q22" s="131">
        <f t="shared" si="1"/>
        <v>0</v>
      </c>
      <c r="R22" s="131">
        <f t="shared" si="1"/>
        <v>0</v>
      </c>
      <c r="S22" s="132">
        <f>S21*$D27</f>
        <v>1</v>
      </c>
      <c r="T22" s="133">
        <f t="shared" si="1"/>
        <v>0</v>
      </c>
      <c r="U22" s="133">
        <f t="shared" si="1"/>
        <v>5.0000000000000001E-3</v>
      </c>
      <c r="V22" s="137">
        <f>V21*$D27</f>
        <v>0.01</v>
      </c>
      <c r="W22" s="131">
        <f>W21*$D27</f>
        <v>0.112</v>
      </c>
      <c r="X22" s="133"/>
      <c r="Y22" s="137">
        <f>Y21*$D27</f>
        <v>0.03</v>
      </c>
      <c r="Z22" s="131">
        <f>Z21*D27</f>
        <v>0.01</v>
      </c>
      <c r="AA22" s="131">
        <f>AA21*$D27</f>
        <v>0.18</v>
      </c>
      <c r="AB22" s="131">
        <f t="shared" ref="AB22:AJ22" si="2">AB21*$D27</f>
        <v>1.6E-2</v>
      </c>
      <c r="AC22" s="131">
        <f t="shared" si="2"/>
        <v>0</v>
      </c>
      <c r="AD22" s="131">
        <f t="shared" si="2"/>
        <v>0</v>
      </c>
      <c r="AE22" s="131">
        <f t="shared" si="2"/>
        <v>8.3000000000000004E-2</v>
      </c>
      <c r="AF22" s="131">
        <f t="shared" si="2"/>
        <v>0</v>
      </c>
      <c r="AG22" s="131">
        <f t="shared" si="2"/>
        <v>0</v>
      </c>
      <c r="AH22" s="131">
        <f t="shared" si="2"/>
        <v>3.5000000000000003E-2</v>
      </c>
      <c r="AI22" s="131">
        <f t="shared" si="2"/>
        <v>0</v>
      </c>
      <c r="AJ22" s="131">
        <f t="shared" si="2"/>
        <v>0</v>
      </c>
    </row>
    <row r="23" spans="1:36" x14ac:dyDescent="0.25">
      <c r="A23" s="26"/>
      <c r="B23" s="27"/>
      <c r="C23" s="32" t="s">
        <v>4</v>
      </c>
      <c r="D23" s="134">
        <v>68.86</v>
      </c>
      <c r="E23" s="134">
        <v>69.2</v>
      </c>
      <c r="F23" s="134">
        <v>674.7</v>
      </c>
      <c r="G23" s="134">
        <v>113.5</v>
      </c>
      <c r="H23" s="134">
        <v>89.5</v>
      </c>
      <c r="I23" s="134">
        <v>51.9</v>
      </c>
      <c r="J23" s="134">
        <v>47.5</v>
      </c>
      <c r="K23" s="134">
        <v>339.1</v>
      </c>
      <c r="L23" s="134">
        <v>21.5</v>
      </c>
      <c r="M23" s="134">
        <v>34</v>
      </c>
      <c r="N23" s="134">
        <v>30.3</v>
      </c>
      <c r="O23" s="134">
        <v>28.4</v>
      </c>
      <c r="P23" s="134">
        <v>489.3</v>
      </c>
      <c r="Q23" s="134">
        <v>29</v>
      </c>
      <c r="R23" s="134">
        <v>142.1</v>
      </c>
      <c r="S23" s="134">
        <v>11.7</v>
      </c>
      <c r="T23" s="134">
        <v>551.20000000000005</v>
      </c>
      <c r="U23" s="134">
        <v>12.6</v>
      </c>
      <c r="V23" s="134">
        <v>241.8</v>
      </c>
      <c r="W23" s="134">
        <v>100.9</v>
      </c>
      <c r="X23" s="134">
        <v>110.09</v>
      </c>
      <c r="Y23" s="134">
        <v>33</v>
      </c>
      <c r="Z23" s="134">
        <v>529.70000000000005</v>
      </c>
      <c r="AA23" s="134">
        <v>62.4</v>
      </c>
      <c r="AB23" s="134">
        <v>153.30000000000001</v>
      </c>
      <c r="AC23" s="134">
        <v>126.28</v>
      </c>
      <c r="AD23" s="134">
        <v>189.9</v>
      </c>
      <c r="AE23" s="60">
        <v>235.7</v>
      </c>
      <c r="AF23" s="60">
        <v>205.7</v>
      </c>
      <c r="AG23" s="60">
        <v>94.89</v>
      </c>
      <c r="AH23" s="60">
        <v>308.10000000000002</v>
      </c>
      <c r="AI23" s="60">
        <v>47.1</v>
      </c>
      <c r="AJ23" s="60">
        <v>113.09</v>
      </c>
    </row>
    <row r="24" spans="1:36" x14ac:dyDescent="0.25">
      <c r="A24" s="26"/>
      <c r="B24" s="27"/>
      <c r="C24" s="34" t="s">
        <v>5</v>
      </c>
      <c r="D24" s="135">
        <f>D22*D23</f>
        <v>28.232600000000001</v>
      </c>
      <c r="E24" s="135">
        <f t="shared" ref="E24:AJ24" si="3">E22*E23</f>
        <v>1.5224</v>
      </c>
      <c r="F24" s="135">
        <f t="shared" si="3"/>
        <v>9.445800000000002</v>
      </c>
      <c r="G24" s="135">
        <f t="shared" si="3"/>
        <v>1.3620000000000001</v>
      </c>
      <c r="H24" s="135">
        <f t="shared" si="3"/>
        <v>4.4750000000000005</v>
      </c>
      <c r="I24" s="135">
        <f t="shared" si="3"/>
        <v>1.9202999999999999</v>
      </c>
      <c r="J24" s="135">
        <f t="shared" si="3"/>
        <v>1.33</v>
      </c>
      <c r="K24" s="135">
        <f t="shared" si="3"/>
        <v>0.67820000000000003</v>
      </c>
      <c r="L24" s="135">
        <f t="shared" si="3"/>
        <v>3.8485</v>
      </c>
      <c r="M24" s="135">
        <f t="shared" si="3"/>
        <v>1.1560000000000001</v>
      </c>
      <c r="N24" s="135">
        <f t="shared" si="3"/>
        <v>2.7572999999999999</v>
      </c>
      <c r="O24" s="135">
        <f t="shared" si="3"/>
        <v>1.2779999999999998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11.7</v>
      </c>
      <c r="T24" s="135">
        <f t="shared" si="3"/>
        <v>0</v>
      </c>
      <c r="U24" s="135">
        <f t="shared" si="3"/>
        <v>6.3E-2</v>
      </c>
      <c r="V24" s="135">
        <f t="shared" si="3"/>
        <v>2.4180000000000001</v>
      </c>
      <c r="W24" s="135">
        <f t="shared" si="3"/>
        <v>11.300800000000001</v>
      </c>
      <c r="X24" s="135">
        <f t="shared" si="3"/>
        <v>0</v>
      </c>
      <c r="Y24" s="135">
        <f t="shared" si="3"/>
        <v>0.99</v>
      </c>
      <c r="Z24" s="135">
        <f t="shared" si="3"/>
        <v>5.2970000000000006</v>
      </c>
      <c r="AA24" s="135">
        <f t="shared" si="3"/>
        <v>11.231999999999999</v>
      </c>
      <c r="AB24" s="135">
        <f t="shared" si="3"/>
        <v>2.4528000000000003</v>
      </c>
      <c r="AC24" s="135">
        <f t="shared" si="3"/>
        <v>0</v>
      </c>
      <c r="AD24" s="135">
        <f t="shared" si="3"/>
        <v>0</v>
      </c>
      <c r="AE24" s="135">
        <f t="shared" si="3"/>
        <v>19.563099999999999</v>
      </c>
      <c r="AF24" s="135">
        <f t="shared" si="3"/>
        <v>0</v>
      </c>
      <c r="AG24" s="135">
        <f t="shared" si="3"/>
        <v>0</v>
      </c>
      <c r="AH24" s="135">
        <f t="shared" si="3"/>
        <v>10.783500000000002</v>
      </c>
      <c r="AI24" s="135">
        <f t="shared" si="3"/>
        <v>0</v>
      </c>
      <c r="AJ24" s="135">
        <f t="shared" si="3"/>
        <v>0</v>
      </c>
    </row>
    <row r="25" spans="1:36" x14ac:dyDescent="0.25">
      <c r="A25" s="26"/>
      <c r="B25" s="27"/>
      <c r="C25" s="37" t="s">
        <v>11</v>
      </c>
      <c r="D25" s="146">
        <f>SUM(D24:AJ24)</f>
        <v>133.80629999999999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  <c r="AE25" s="9"/>
      <c r="AF25" s="9"/>
      <c r="AG25" s="9"/>
      <c r="AH25" s="9"/>
      <c r="AI25" s="9"/>
      <c r="AJ25" s="9"/>
    </row>
    <row r="26" spans="1:36" x14ac:dyDescent="0.25">
      <c r="A26" s="41"/>
      <c r="B26" s="42"/>
      <c r="C26" s="37" t="s">
        <v>6</v>
      </c>
      <c r="D26" s="147">
        <f>D25/D27</f>
        <v>133.80629999999999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  <c r="AJ26" s="9"/>
    </row>
    <row r="27" spans="1:36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40"/>
      <c r="AB27" s="152" t="s">
        <v>0</v>
      </c>
      <c r="AC27" s="152"/>
      <c r="AD27" s="46"/>
      <c r="AE27" s="56" t="s">
        <v>12</v>
      </c>
      <c r="AF27" s="56"/>
      <c r="AG27" s="56"/>
      <c r="AH27" s="9"/>
      <c r="AI27" s="9"/>
      <c r="AJ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7" t="s">
        <v>26</v>
      </c>
      <c r="Y28" s="127"/>
      <c r="Z28" s="127"/>
      <c r="AA28" s="45"/>
      <c r="AB28" s="45"/>
      <c r="AC28" s="45"/>
      <c r="AD28" s="9"/>
      <c r="AE28" s="145"/>
      <c r="AF28" s="145"/>
      <c r="AG28" s="145"/>
      <c r="AH28" s="9"/>
      <c r="AI28" s="54"/>
      <c r="AJ28" s="9"/>
    </row>
    <row r="29" spans="1:36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</sheetData>
  <mergeCells count="13">
    <mergeCell ref="A11:A17"/>
    <mergeCell ref="A1:A2"/>
    <mergeCell ref="C1:C2"/>
    <mergeCell ref="D1:AJ1"/>
    <mergeCell ref="A3:A7"/>
    <mergeCell ref="A8:A10"/>
    <mergeCell ref="AE28:AG28"/>
    <mergeCell ref="A18:A20"/>
    <mergeCell ref="D25:E25"/>
    <mergeCell ref="D26:E26"/>
    <mergeCell ref="O27:P27"/>
    <mergeCell ref="R27:V27"/>
    <mergeCell ref="AB27:AC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zoomScale="90" zoomScaleNormal="90" workbookViewId="0">
      <selection activeCell="N20" sqref="N20"/>
    </sheetView>
  </sheetViews>
  <sheetFormatPr defaultRowHeight="15" x14ac:dyDescent="0.25"/>
  <cols>
    <col min="1" max="1" width="2.85546875" customWidth="1"/>
    <col min="2" max="2" width="5.5703125" style="65" customWidth="1"/>
    <col min="3" max="3" width="15.28515625" customWidth="1"/>
    <col min="4" max="5" width="5.7109375" customWidth="1"/>
    <col min="6" max="6" width="5" customWidth="1"/>
    <col min="7" max="7" width="5.5703125" customWidth="1"/>
    <col min="8" max="9" width="4.7109375" customWidth="1"/>
    <col min="10" max="10" width="5.140625" customWidth="1"/>
    <col min="11" max="11" width="4.42578125" customWidth="1"/>
    <col min="12" max="12" width="5.28515625" customWidth="1"/>
    <col min="13" max="13" width="5.5703125" customWidth="1"/>
    <col min="14" max="14" width="4.7109375" customWidth="1"/>
    <col min="15" max="15" width="4.5703125" customWidth="1"/>
    <col min="16" max="16" width="4.7109375" customWidth="1"/>
    <col min="17" max="17" width="4.140625" customWidth="1"/>
    <col min="18" max="18" width="4.5703125" customWidth="1"/>
    <col min="19" max="19" width="4.28515625" customWidth="1"/>
    <col min="20" max="20" width="7.5703125" customWidth="1"/>
    <col min="21" max="21" width="4.5703125" customWidth="1"/>
    <col min="22" max="22" width="4.42578125" customWidth="1"/>
    <col min="23" max="23" width="4.85546875" customWidth="1"/>
    <col min="24" max="24" width="4.5703125" customWidth="1"/>
    <col min="25" max="25" width="5" customWidth="1"/>
    <col min="26" max="26" width="4.28515625" customWidth="1"/>
    <col min="27" max="27" width="6.5703125" customWidth="1"/>
    <col min="28" max="29" width="4.7109375" customWidth="1"/>
    <col min="30" max="30" width="5" customWidth="1"/>
    <col min="31" max="32" width="5.28515625" customWidth="1"/>
    <col min="33" max="33" width="5.85546875" customWidth="1"/>
    <col min="34" max="34" width="5.5703125" customWidth="1"/>
    <col min="35" max="35" width="5.85546875" customWidth="1"/>
    <col min="36" max="36" width="6.85546875" customWidth="1"/>
  </cols>
  <sheetData>
    <row r="1" spans="1:67" x14ac:dyDescent="0.25">
      <c r="A1" s="163"/>
      <c r="B1" s="165"/>
      <c r="C1" s="167" t="s">
        <v>7</v>
      </c>
      <c r="D1" s="168" t="s">
        <v>7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9"/>
    </row>
    <row r="2" spans="1:67" ht="44.25" customHeight="1" x14ac:dyDescent="0.25">
      <c r="A2" s="164"/>
      <c r="B2" s="166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56</v>
      </c>
      <c r="K2" s="68" t="s">
        <v>72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73</v>
      </c>
      <c r="AE2" s="113" t="s">
        <v>64</v>
      </c>
      <c r="AF2" s="104" t="s">
        <v>63</v>
      </c>
      <c r="AG2" s="104" t="s">
        <v>52</v>
      </c>
      <c r="AH2" s="104" t="s">
        <v>58</v>
      </c>
      <c r="AI2" s="104" t="s">
        <v>53</v>
      </c>
      <c r="AJ2" s="104"/>
    </row>
    <row r="3" spans="1:67" ht="15" customHeight="1" x14ac:dyDescent="0.25">
      <c r="A3" s="170" t="s">
        <v>54</v>
      </c>
      <c r="B3" s="60">
        <v>0.13</v>
      </c>
      <c r="C3" t="s">
        <v>66</v>
      </c>
      <c r="D3" s="17">
        <v>7.0000000000000007E-2</v>
      </c>
      <c r="E3" s="17">
        <v>3.0000000000000001E-3</v>
      </c>
      <c r="F3" s="17">
        <v>3.0000000000000001E-3</v>
      </c>
      <c r="G3" s="17"/>
      <c r="H3" s="17"/>
      <c r="I3" s="17"/>
      <c r="J3" s="17">
        <v>0.02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67" ht="15" customHeight="1" x14ac:dyDescent="0.25">
      <c r="A4" s="171"/>
      <c r="B4" s="60">
        <v>0.15</v>
      </c>
      <c r="C4" s="126" t="s">
        <v>67</v>
      </c>
      <c r="D4" s="17">
        <v>7.4999999999999997E-2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73"/>
      <c r="T4" s="84"/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67" ht="15" customHeight="1" x14ac:dyDescent="0.25">
      <c r="A5" s="171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67" ht="15" customHeight="1" x14ac:dyDescent="0.25">
      <c r="A6" s="171"/>
      <c r="B6" s="60">
        <v>0.01</v>
      </c>
      <c r="C6" s="126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>
        <v>0.01</v>
      </c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67" ht="15" customHeight="1" x14ac:dyDescent="0.25">
      <c r="A7" s="172"/>
      <c r="B7" s="60">
        <v>9.5000000000000001E-2</v>
      </c>
      <c r="C7" s="126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>
        <v>0.106</v>
      </c>
      <c r="X7" s="17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67" ht="15" customHeight="1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67" ht="15" customHeight="1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67" ht="15" customHeight="1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67" ht="15" customHeight="1" x14ac:dyDescent="0.25">
      <c r="A11" s="157" t="s">
        <v>1</v>
      </c>
      <c r="B11" s="60">
        <v>0.04</v>
      </c>
      <c r="C11" s="126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8.0000000000000002E-3</v>
      </c>
      <c r="N11" s="17">
        <v>0.04</v>
      </c>
      <c r="O11" s="17"/>
      <c r="P11" s="17"/>
      <c r="Q11" s="17"/>
      <c r="R11" s="17"/>
      <c r="S11" s="73" t="s">
        <v>40</v>
      </c>
      <c r="T11" s="76"/>
      <c r="U11" s="79"/>
      <c r="V11" s="17"/>
      <c r="W11" s="17"/>
      <c r="X11" s="17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67" ht="15" customHeight="1" x14ac:dyDescent="0.25">
      <c r="A12" s="158"/>
      <c r="B12" s="60">
        <v>0.18</v>
      </c>
      <c r="C12" s="126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2.9000000000000001E-2</v>
      </c>
      <c r="M12" s="17">
        <v>8.9999999999999993E-3</v>
      </c>
      <c r="N12" s="17">
        <v>1.0999999999999999E-2</v>
      </c>
      <c r="O12" s="17">
        <v>4.4999999999999998E-2</v>
      </c>
      <c r="P12" s="17"/>
      <c r="Q12" s="17"/>
      <c r="R12" s="17"/>
      <c r="S12" s="73"/>
      <c r="T12" s="76"/>
      <c r="U12" s="79">
        <v>2E-3</v>
      </c>
      <c r="V12" s="17">
        <v>0.01</v>
      </c>
      <c r="W12" s="17"/>
      <c r="X12" s="17"/>
      <c r="Y12" s="17"/>
      <c r="Z12" s="17"/>
      <c r="AA12" s="17"/>
      <c r="AB12" s="17">
        <v>2E-3</v>
      </c>
      <c r="AC12" s="17"/>
      <c r="AD12" s="17"/>
      <c r="AE12" s="115"/>
      <c r="AF12" s="115"/>
      <c r="AG12" s="115"/>
      <c r="AH12" s="115"/>
      <c r="AI12" s="115"/>
      <c r="AJ12" s="115"/>
    </row>
    <row r="13" spans="1:67" ht="15" customHeight="1" x14ac:dyDescent="0.25">
      <c r="A13" s="158"/>
      <c r="B13" s="60">
        <v>0.18</v>
      </c>
      <c r="C13" s="126" t="s">
        <v>70</v>
      </c>
      <c r="D13" s="17"/>
      <c r="E13" s="17"/>
      <c r="F13" s="17"/>
      <c r="G13" s="17">
        <v>6.0000000000000001E-3</v>
      </c>
      <c r="H13" s="17"/>
      <c r="I13" s="17"/>
      <c r="J13" s="17"/>
      <c r="K13" s="17"/>
      <c r="L13" s="17">
        <v>0.15</v>
      </c>
      <c r="M13" s="17">
        <v>1.2E-2</v>
      </c>
      <c r="N13" s="17">
        <v>2.1999999999999999E-2</v>
      </c>
      <c r="O13" s="17"/>
      <c r="P13" s="17"/>
      <c r="Q13" s="17"/>
      <c r="R13" s="17"/>
      <c r="S13" s="73"/>
      <c r="T13" s="76"/>
      <c r="U13" s="79"/>
      <c r="V13" s="17"/>
      <c r="W13" s="17"/>
      <c r="X13" s="17"/>
      <c r="Y13" s="17"/>
      <c r="Z13" s="17"/>
      <c r="AA13" s="17"/>
      <c r="AB13" s="17">
        <v>5.0000000000000001E-3</v>
      </c>
      <c r="AC13" s="17"/>
      <c r="AD13" s="17">
        <v>8.3000000000000004E-2</v>
      </c>
      <c r="AE13" s="115"/>
      <c r="AF13" s="115"/>
      <c r="AG13" s="115"/>
      <c r="AH13" s="115"/>
      <c r="AI13" s="115"/>
      <c r="AJ13" s="115"/>
    </row>
    <row r="14" spans="1:67" ht="15" customHeight="1" x14ac:dyDescent="0.25">
      <c r="A14" s="158"/>
      <c r="B14" s="60"/>
      <c r="C14" s="12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3"/>
      <c r="T14" s="76"/>
      <c r="U14" s="79"/>
      <c r="V14" s="17"/>
      <c r="W14" s="17"/>
      <c r="X14" s="17"/>
      <c r="Y14" s="17"/>
      <c r="Z14" s="17"/>
      <c r="AA14" s="17"/>
      <c r="AB14" s="17"/>
      <c r="AC14" s="17"/>
      <c r="AD14" s="17"/>
      <c r="AE14" s="115"/>
      <c r="AF14" s="115"/>
      <c r="AG14" s="115"/>
      <c r="AH14" s="115"/>
      <c r="AI14" s="115"/>
      <c r="AJ14" s="115"/>
    </row>
    <row r="15" spans="1:67" ht="15" customHeight="1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67" ht="15" customHeight="1" x14ac:dyDescent="0.25">
      <c r="A16" s="158"/>
      <c r="B16" s="60">
        <v>0.15</v>
      </c>
      <c r="C16" s="126" t="s">
        <v>39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73"/>
      <c r="T16" s="84"/>
      <c r="U16" s="79"/>
      <c r="V16" s="17"/>
      <c r="W16" s="17"/>
      <c r="X16" s="17"/>
      <c r="Y16" s="17"/>
      <c r="Z16" s="17">
        <v>0.15</v>
      </c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  <c r="BO16">
        <v>0</v>
      </c>
    </row>
    <row r="17" spans="1:36" ht="15" customHeight="1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57" t="s">
        <v>2</v>
      </c>
      <c r="B18" s="60">
        <v>7.0000000000000007E-2</v>
      </c>
      <c r="C18" s="126" t="s">
        <v>71</v>
      </c>
      <c r="D18" s="17">
        <v>0.01</v>
      </c>
      <c r="E18" s="17">
        <v>4.0000000000000001E-3</v>
      </c>
      <c r="F18" s="17">
        <v>3.0000000000000001E-3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3">
        <v>0.14000000000000001</v>
      </c>
      <c r="T18" s="76"/>
      <c r="U18" s="79"/>
      <c r="V18" s="17"/>
      <c r="W18" s="17"/>
      <c r="X18" s="17">
        <v>2.5000000000000001E-2</v>
      </c>
      <c r="Y18" s="17"/>
      <c r="Z18" s="17"/>
      <c r="AA18" s="17"/>
      <c r="AB18" s="17"/>
      <c r="AC18" s="17"/>
      <c r="AD18" s="17"/>
      <c r="AE18" s="115"/>
      <c r="AF18" s="115"/>
      <c r="AG18" s="115">
        <v>0.03</v>
      </c>
      <c r="AH18" s="115"/>
      <c r="AI18" s="115"/>
      <c r="AJ18" s="115"/>
    </row>
    <row r="19" spans="1:36" ht="15" customHeight="1" x14ac:dyDescent="0.25">
      <c r="A19" s="158"/>
      <c r="B19" s="60">
        <v>0.15</v>
      </c>
      <c r="C19" s="126" t="s">
        <v>13</v>
      </c>
      <c r="D19" s="17">
        <v>0.153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/>
      <c r="U19" s="79"/>
      <c r="V19" s="17"/>
      <c r="W19" s="17"/>
      <c r="X19" s="17"/>
      <c r="Y19" s="17"/>
      <c r="Z19" s="17"/>
      <c r="AA19" s="17"/>
      <c r="AC19" s="17"/>
      <c r="AD19" s="17"/>
      <c r="AE19" s="115"/>
      <c r="AF19" s="115"/>
      <c r="AG19" s="115"/>
      <c r="AH19" s="115"/>
      <c r="AI19" s="115"/>
      <c r="AJ19" s="115"/>
    </row>
    <row r="20" spans="1:36" ht="15" customHeight="1" x14ac:dyDescent="0.25">
      <c r="A20" s="159"/>
      <c r="B20" s="60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ht="15" customHeight="1" x14ac:dyDescent="0.25">
      <c r="A21" s="13"/>
      <c r="B21" s="61"/>
      <c r="C21" s="8" t="s">
        <v>8</v>
      </c>
      <c r="D21" s="105">
        <f>SUM(D3:D20)</f>
        <v>0.30800000000000005</v>
      </c>
      <c r="E21" s="105">
        <f t="shared" ref="E21:AJ21" si="0">SUM(E3:E20)</f>
        <v>1.7000000000000001E-2</v>
      </c>
      <c r="F21" s="105">
        <f t="shared" si="0"/>
        <v>0.01</v>
      </c>
      <c r="G21" s="105">
        <f t="shared" si="0"/>
        <v>1.2E-2</v>
      </c>
      <c r="H21" s="105">
        <f t="shared" si="0"/>
        <v>3.9999999999999994E-2</v>
      </c>
      <c r="I21" s="105">
        <f t="shared" si="0"/>
        <v>0.03</v>
      </c>
      <c r="J21" s="105">
        <f t="shared" si="0"/>
        <v>0.02</v>
      </c>
      <c r="K21" s="105">
        <f t="shared" si="0"/>
        <v>2E-3</v>
      </c>
      <c r="L21" s="105">
        <f t="shared" si="0"/>
        <v>0.17899999999999999</v>
      </c>
      <c r="M21" s="105">
        <f t="shared" si="0"/>
        <v>2.9000000000000001E-2</v>
      </c>
      <c r="N21" s="105">
        <f t="shared" si="0"/>
        <v>7.3000000000000009E-2</v>
      </c>
      <c r="O21" s="105">
        <f t="shared" si="0"/>
        <v>4.4999999999999998E-2</v>
      </c>
      <c r="P21" s="105">
        <f t="shared" si="0"/>
        <v>0</v>
      </c>
      <c r="Q21" s="105">
        <f t="shared" si="0"/>
        <v>0</v>
      </c>
      <c r="R21" s="105">
        <f t="shared" si="0"/>
        <v>0</v>
      </c>
      <c r="S21" s="105">
        <f t="shared" si="0"/>
        <v>0.14000000000000001</v>
      </c>
      <c r="T21" s="105">
        <f t="shared" si="0"/>
        <v>0</v>
      </c>
      <c r="U21" s="105">
        <f t="shared" si="0"/>
        <v>2E-3</v>
      </c>
      <c r="V21" s="105">
        <f t="shared" si="0"/>
        <v>0.01</v>
      </c>
      <c r="W21" s="105">
        <f t="shared" si="0"/>
        <v>0.106</v>
      </c>
      <c r="X21" s="105">
        <f t="shared" si="0"/>
        <v>2.5000000000000001E-2</v>
      </c>
      <c r="Y21" s="105">
        <f t="shared" si="0"/>
        <v>0.01</v>
      </c>
      <c r="Z21" s="105">
        <f t="shared" si="0"/>
        <v>0.15</v>
      </c>
      <c r="AA21" s="105">
        <f t="shared" si="0"/>
        <v>0</v>
      </c>
      <c r="AB21" s="105">
        <f t="shared" si="0"/>
        <v>1.4999999999999999E-2</v>
      </c>
      <c r="AC21" s="105">
        <f t="shared" si="0"/>
        <v>0</v>
      </c>
      <c r="AD21" s="105">
        <f t="shared" si="0"/>
        <v>8.3000000000000004E-2</v>
      </c>
      <c r="AE21" s="105">
        <f t="shared" si="0"/>
        <v>0</v>
      </c>
      <c r="AF21" s="105">
        <f t="shared" si="0"/>
        <v>0</v>
      </c>
      <c r="AG21" s="105">
        <f t="shared" si="0"/>
        <v>0.03</v>
      </c>
      <c r="AH21" s="105">
        <f t="shared" si="0"/>
        <v>0</v>
      </c>
      <c r="AI21" s="105">
        <f t="shared" si="0"/>
        <v>0</v>
      </c>
      <c r="AJ21" s="105">
        <f t="shared" si="0"/>
        <v>0</v>
      </c>
    </row>
    <row r="22" spans="1:36" ht="15" customHeight="1" x14ac:dyDescent="0.25">
      <c r="A22" s="13"/>
      <c r="B22" s="61"/>
      <c r="C22" s="67" t="s">
        <v>9</v>
      </c>
      <c r="D22" s="106">
        <f>D21*$D27</f>
        <v>3.6960000000000006</v>
      </c>
      <c r="E22" s="106">
        <f>E21*$D27</f>
        <v>0.20400000000000001</v>
      </c>
      <c r="F22" s="106">
        <f>F21*$D27</f>
        <v>0.12</v>
      </c>
      <c r="G22" s="106">
        <f t="shared" ref="G22:Q22" si="1">G21*$D27</f>
        <v>0.14400000000000002</v>
      </c>
      <c r="H22" s="106">
        <f>H21*$D27</f>
        <v>0.47999999999999993</v>
      </c>
      <c r="I22" s="106">
        <f>I21*$D27</f>
        <v>0.36</v>
      </c>
      <c r="J22" s="106">
        <f t="shared" si="1"/>
        <v>0.24</v>
      </c>
      <c r="K22" s="107">
        <f>K21*$D27</f>
        <v>2.4E-2</v>
      </c>
      <c r="L22" s="106">
        <f t="shared" si="1"/>
        <v>2.1479999999999997</v>
      </c>
      <c r="M22" s="106">
        <f t="shared" si="1"/>
        <v>0.34800000000000003</v>
      </c>
      <c r="N22" s="106">
        <f t="shared" si="1"/>
        <v>0.87600000000000011</v>
      </c>
      <c r="O22" s="106">
        <f t="shared" si="1"/>
        <v>0.54</v>
      </c>
      <c r="P22" s="106">
        <f>P21*$D27</f>
        <v>0</v>
      </c>
      <c r="Q22" s="106">
        <f t="shared" si="1"/>
        <v>0</v>
      </c>
      <c r="R22" s="106">
        <f>R21*$D27</f>
        <v>0</v>
      </c>
      <c r="S22" s="108">
        <f>S21*$D27</f>
        <v>1.6800000000000002</v>
      </c>
      <c r="T22" s="109">
        <f>T21*$D27</f>
        <v>0</v>
      </c>
      <c r="U22" s="110">
        <f>U21*D27</f>
        <v>2.4E-2</v>
      </c>
      <c r="V22" s="110">
        <f t="shared" ref="V22:AA22" si="2">V21*$D27</f>
        <v>0.12</v>
      </c>
      <c r="W22" s="106">
        <f t="shared" si="2"/>
        <v>1.272</v>
      </c>
      <c r="X22" s="106">
        <f t="shared" si="2"/>
        <v>0.30000000000000004</v>
      </c>
      <c r="Y22" s="106">
        <f t="shared" si="2"/>
        <v>0.12</v>
      </c>
      <c r="Z22" s="106">
        <f t="shared" si="2"/>
        <v>1.7999999999999998</v>
      </c>
      <c r="AA22" s="106">
        <f t="shared" si="2"/>
        <v>0</v>
      </c>
      <c r="AB22" s="106">
        <f t="shared" ref="AB22:AD22" si="3">AB21*$D27</f>
        <v>0.18</v>
      </c>
      <c r="AC22" s="106">
        <f t="shared" si="3"/>
        <v>0</v>
      </c>
      <c r="AD22" s="106">
        <f t="shared" si="3"/>
        <v>0.996</v>
      </c>
      <c r="AE22" s="106">
        <f t="shared" ref="AE22" si="4">AE21*$D27</f>
        <v>0</v>
      </c>
      <c r="AF22" s="106">
        <f t="shared" ref="AF22" si="5">AF21*$D27</f>
        <v>0</v>
      </c>
      <c r="AG22" s="106">
        <f t="shared" ref="AG22" si="6">AG21*$D27</f>
        <v>0.36</v>
      </c>
      <c r="AH22" s="106">
        <f t="shared" ref="AH22" si="7">AH21*$D27</f>
        <v>0</v>
      </c>
      <c r="AI22" s="106">
        <f t="shared" ref="AI22" si="8">AI21*$D27</f>
        <v>0</v>
      </c>
      <c r="AJ22" s="106">
        <f t="shared" ref="AJ22" si="9">AJ21*$D27</f>
        <v>0</v>
      </c>
    </row>
    <row r="23" spans="1:36" ht="15" customHeight="1" x14ac:dyDescent="0.25">
      <c r="A23" s="13"/>
      <c r="B23" s="61"/>
      <c r="C23" s="5" t="s">
        <v>4</v>
      </c>
      <c r="D23" s="71">
        <v>69.16</v>
      </c>
      <c r="E23" s="71">
        <v>69.2</v>
      </c>
      <c r="F23" s="71">
        <v>674.7</v>
      </c>
      <c r="G23" s="71">
        <v>113.8</v>
      </c>
      <c r="H23" s="71">
        <v>89.5</v>
      </c>
      <c r="I23" s="71">
        <v>51.9</v>
      </c>
      <c r="J23" s="71">
        <v>46.6</v>
      </c>
      <c r="K23" s="71">
        <v>338.4</v>
      </c>
      <c r="L23" s="71">
        <v>20.2</v>
      </c>
      <c r="M23" s="71">
        <v>34</v>
      </c>
      <c r="N23" s="71">
        <v>31.3</v>
      </c>
      <c r="O23" s="71">
        <v>34.299999999999997</v>
      </c>
      <c r="P23" s="71">
        <v>489.3</v>
      </c>
      <c r="Q23" s="71">
        <v>30.2</v>
      </c>
      <c r="R23" s="82">
        <v>141.1</v>
      </c>
      <c r="S23" s="74">
        <v>11.7</v>
      </c>
      <c r="T23" s="77">
        <v>545.5</v>
      </c>
      <c r="U23" s="80">
        <v>13.3</v>
      </c>
      <c r="V23" s="71">
        <v>240</v>
      </c>
      <c r="W23" s="71">
        <v>104.7</v>
      </c>
      <c r="X23" s="71">
        <v>33.200000000000003</v>
      </c>
      <c r="Y23" s="71">
        <v>529.70000000000005</v>
      </c>
      <c r="Z23" s="71">
        <v>65.400000000000006</v>
      </c>
      <c r="AA23" s="82">
        <v>126.28</v>
      </c>
      <c r="AB23" s="71">
        <v>153.5</v>
      </c>
      <c r="AC23" s="71">
        <v>198.3</v>
      </c>
      <c r="AD23" s="71">
        <v>196.5</v>
      </c>
      <c r="AE23" s="117">
        <v>69.33</v>
      </c>
      <c r="AF23" s="112">
        <v>205.7</v>
      </c>
      <c r="AG23" s="112">
        <v>308.06</v>
      </c>
      <c r="AH23" s="112">
        <v>257.5</v>
      </c>
      <c r="AI23" s="112">
        <v>113.09</v>
      </c>
      <c r="AJ23" s="112"/>
    </row>
    <row r="24" spans="1:36" ht="15" customHeight="1" x14ac:dyDescent="0.25">
      <c r="A24" s="13">
        <v>7</v>
      </c>
      <c r="B24" s="61"/>
      <c r="C24" s="7" t="s">
        <v>5</v>
      </c>
      <c r="D24" s="111">
        <f>D22*D23</f>
        <v>255.61536000000004</v>
      </c>
      <c r="E24" s="111">
        <f t="shared" ref="E24:AJ24" si="10">E22*E23</f>
        <v>14.116800000000001</v>
      </c>
      <c r="F24" s="111">
        <f t="shared" si="10"/>
        <v>80.963999999999999</v>
      </c>
      <c r="G24" s="111">
        <f t="shared" si="10"/>
        <v>16.3872</v>
      </c>
      <c r="H24" s="111">
        <f t="shared" si="10"/>
        <v>42.959999999999994</v>
      </c>
      <c r="I24" s="111">
        <f t="shared" si="10"/>
        <v>18.683999999999997</v>
      </c>
      <c r="J24" s="111">
        <f t="shared" si="10"/>
        <v>11.183999999999999</v>
      </c>
      <c r="K24" s="111">
        <f t="shared" si="10"/>
        <v>8.121599999999999</v>
      </c>
      <c r="L24" s="111">
        <f t="shared" si="10"/>
        <v>43.389599999999994</v>
      </c>
      <c r="M24" s="111">
        <f t="shared" si="10"/>
        <v>11.832000000000001</v>
      </c>
      <c r="N24" s="111">
        <f t="shared" si="10"/>
        <v>27.418800000000005</v>
      </c>
      <c r="O24" s="111">
        <f t="shared" si="10"/>
        <v>18.521999999999998</v>
      </c>
      <c r="P24" s="111">
        <f t="shared" si="10"/>
        <v>0</v>
      </c>
      <c r="Q24" s="111">
        <f t="shared" si="10"/>
        <v>0</v>
      </c>
      <c r="R24" s="111">
        <f t="shared" si="10"/>
        <v>0</v>
      </c>
      <c r="S24" s="111">
        <f t="shared" si="10"/>
        <v>19.656000000000002</v>
      </c>
      <c r="T24" s="111">
        <f t="shared" si="10"/>
        <v>0</v>
      </c>
      <c r="U24" s="111">
        <f t="shared" si="10"/>
        <v>0.31920000000000004</v>
      </c>
      <c r="V24" s="111">
        <f t="shared" si="10"/>
        <v>28.799999999999997</v>
      </c>
      <c r="W24" s="111">
        <f t="shared" si="10"/>
        <v>133.17840000000001</v>
      </c>
      <c r="X24" s="111">
        <f t="shared" si="10"/>
        <v>9.9600000000000026</v>
      </c>
      <c r="Y24" s="111">
        <f t="shared" si="10"/>
        <v>63.564</v>
      </c>
      <c r="Z24" s="111">
        <f t="shared" si="10"/>
        <v>117.72</v>
      </c>
      <c r="AA24" s="111">
        <f t="shared" si="10"/>
        <v>0</v>
      </c>
      <c r="AB24" s="111">
        <f t="shared" si="10"/>
        <v>27.63</v>
      </c>
      <c r="AC24" s="111">
        <f t="shared" si="10"/>
        <v>0</v>
      </c>
      <c r="AD24" s="111">
        <f t="shared" si="10"/>
        <v>195.714</v>
      </c>
      <c r="AE24" s="111">
        <f t="shared" si="10"/>
        <v>0</v>
      </c>
      <c r="AF24" s="111">
        <f t="shared" si="10"/>
        <v>0</v>
      </c>
      <c r="AG24" s="111">
        <f t="shared" si="10"/>
        <v>110.9016</v>
      </c>
      <c r="AH24" s="111">
        <f t="shared" si="10"/>
        <v>0</v>
      </c>
      <c r="AI24" s="111">
        <f t="shared" si="10"/>
        <v>0</v>
      </c>
      <c r="AJ24" s="111">
        <f t="shared" si="10"/>
        <v>0</v>
      </c>
    </row>
    <row r="25" spans="1:36" ht="15" customHeight="1" x14ac:dyDescent="0.25">
      <c r="A25" s="13"/>
      <c r="B25" s="86"/>
      <c r="C25" s="85" t="s">
        <v>11</v>
      </c>
      <c r="D25" s="160">
        <f>SUM(D24:AJ24)</f>
        <v>1256.6385599999999</v>
      </c>
      <c r="E25" s="16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ht="15" customHeight="1" x14ac:dyDescent="0.25">
      <c r="A26" s="87"/>
      <c r="B26" s="87"/>
      <c r="C26" s="89" t="s">
        <v>6</v>
      </c>
      <c r="D26" s="161">
        <f>D25/D27</f>
        <v>104.71987999999999</v>
      </c>
      <c r="E26" s="16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ht="15" customHeight="1" x14ac:dyDescent="0.25">
      <c r="A27" s="83"/>
      <c r="B27" s="83"/>
      <c r="C27" s="89" t="s">
        <v>15</v>
      </c>
      <c r="D27" s="3">
        <v>12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5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62" t="s">
        <v>16</v>
      </c>
      <c r="M28" s="162"/>
      <c r="N28" s="162"/>
      <c r="O28" s="162"/>
      <c r="P28" s="162"/>
      <c r="Q28" s="40"/>
      <c r="R28" s="45"/>
      <c r="S28" s="54"/>
      <c r="T28" s="58" t="s">
        <v>23</v>
      </c>
      <c r="U28" s="58"/>
      <c r="V28" s="58"/>
      <c r="W28" s="90"/>
      <c r="X28" s="90"/>
      <c r="Y28" s="12"/>
      <c r="Z28" s="47"/>
      <c r="AA28" s="47"/>
      <c r="AB28" s="47"/>
      <c r="AC28" s="47"/>
      <c r="AD28" s="47"/>
    </row>
    <row r="29" spans="1:36" ht="15" customHeight="1" x14ac:dyDescent="0.25">
      <c r="A29" s="41"/>
      <c r="B29" s="62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152" t="s">
        <v>0</v>
      </c>
      <c r="R29" s="152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5" customHeight="1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55" t="s">
        <v>26</v>
      </c>
      <c r="N30" s="55"/>
      <c r="O30" s="55"/>
      <c r="P30" s="45"/>
      <c r="Q30" s="45"/>
      <c r="R30" s="45"/>
      <c r="S30" s="9"/>
      <c r="T30" s="145"/>
      <c r="U30" s="145"/>
      <c r="V30" s="145"/>
      <c r="W30" s="9"/>
      <c r="X30" s="57"/>
      <c r="Y30" s="57"/>
      <c r="Z30" s="40"/>
      <c r="AA30" s="40"/>
      <c r="AB30" s="40"/>
      <c r="AC30" s="40"/>
      <c r="AD30" s="40"/>
    </row>
    <row r="31" spans="1:36" ht="15" customHeight="1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  <row r="32" spans="1:36" ht="18" x14ac:dyDescent="0.25">
      <c r="A32" s="11"/>
      <c r="B32" s="64"/>
      <c r="W32" s="9"/>
      <c r="X32" s="59"/>
      <c r="Y32" s="59"/>
      <c r="Z32" s="9"/>
      <c r="AA32" s="9"/>
      <c r="AB32" s="9"/>
      <c r="AC32" s="9"/>
      <c r="AD32" s="9"/>
    </row>
    <row r="48" spans="1:7" x14ac:dyDescent="0.25">
      <c r="A48" s="91"/>
      <c r="B48" s="92"/>
      <c r="C48" s="91"/>
      <c r="D48" s="91"/>
      <c r="E48" s="91"/>
      <c r="F48" s="91"/>
      <c r="G48" s="91"/>
    </row>
    <row r="49" spans="1:7" x14ac:dyDescent="0.25">
      <c r="A49" s="91"/>
      <c r="B49" s="92"/>
      <c r="C49" s="91"/>
      <c r="D49" s="91"/>
      <c r="E49" s="91"/>
      <c r="F49" s="91"/>
      <c r="G49" s="91"/>
    </row>
    <row r="50" spans="1:7" x14ac:dyDescent="0.25">
      <c r="A50" s="91"/>
      <c r="B50" s="93"/>
      <c r="C50" s="95"/>
      <c r="D50" s="95"/>
      <c r="E50" s="94"/>
      <c r="F50" s="91"/>
      <c r="G50" s="91"/>
    </row>
    <row r="51" spans="1:7" x14ac:dyDescent="0.25">
      <c r="A51" s="91"/>
      <c r="B51" s="92"/>
      <c r="C51" s="91"/>
      <c r="D51" s="91"/>
      <c r="E51" s="91"/>
      <c r="F51" s="91"/>
      <c r="G51" s="91"/>
    </row>
    <row r="52" spans="1:7" x14ac:dyDescent="0.25">
      <c r="A52" s="91"/>
      <c r="B52" s="92"/>
      <c r="C52" s="91"/>
      <c r="D52" s="91"/>
      <c r="E52" s="91"/>
      <c r="F52" s="91"/>
      <c r="G52" s="91"/>
    </row>
  </sheetData>
  <mergeCells count="16">
    <mergeCell ref="T30:V30"/>
    <mergeCell ref="D31:E31"/>
    <mergeCell ref="G31:K31"/>
    <mergeCell ref="Q29:R29"/>
    <mergeCell ref="D29:E29"/>
    <mergeCell ref="G29:K29"/>
    <mergeCell ref="D26:E26"/>
    <mergeCell ref="D25:E25"/>
    <mergeCell ref="L28:P28"/>
    <mergeCell ref="A18:A20"/>
    <mergeCell ref="A1:A2"/>
    <mergeCell ref="B1:B2"/>
    <mergeCell ref="A3:A7"/>
    <mergeCell ref="A8:A10"/>
    <mergeCell ref="A11:A17"/>
    <mergeCell ref="C1:AJ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="98" zoomScaleNormal="98" workbookViewId="0">
      <selection activeCell="X22" sqref="X22"/>
    </sheetView>
  </sheetViews>
  <sheetFormatPr defaultRowHeight="15" x14ac:dyDescent="0.25"/>
  <cols>
    <col min="1" max="1" width="2.85546875" customWidth="1"/>
    <col min="2" max="2" width="5.140625" customWidth="1"/>
    <col min="3" max="3" width="14.5703125" customWidth="1"/>
    <col min="4" max="4" width="5.85546875" customWidth="1"/>
    <col min="5" max="7" width="5.28515625" customWidth="1"/>
    <col min="8" max="8" width="4.85546875" customWidth="1"/>
    <col min="9" max="9" width="4.42578125" customWidth="1"/>
    <col min="10" max="15" width="5.42578125" customWidth="1"/>
    <col min="16" max="17" width="5.85546875" customWidth="1"/>
    <col min="18" max="18" width="5.28515625" customWidth="1"/>
    <col min="19" max="19" width="5.5703125" customWidth="1"/>
    <col min="20" max="20" width="5" customWidth="1"/>
    <col min="21" max="21" width="5.7109375" customWidth="1"/>
    <col min="22" max="22" width="5.42578125" customWidth="1"/>
    <col min="23" max="23" width="6.28515625" customWidth="1"/>
    <col min="24" max="24" width="5.85546875" customWidth="1"/>
    <col min="25" max="25" width="5.42578125" customWidth="1"/>
    <col min="26" max="27" width="4.28515625" customWidth="1"/>
  </cols>
  <sheetData>
    <row r="1" spans="1:28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75"/>
      <c r="Z1" s="175"/>
      <c r="AA1" s="176"/>
    </row>
    <row r="2" spans="1:28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56</v>
      </c>
      <c r="K2" s="20" t="s">
        <v>72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73</v>
      </c>
      <c r="Q2" s="20" t="s">
        <v>52</v>
      </c>
      <c r="R2" s="20" t="s">
        <v>44</v>
      </c>
      <c r="S2" s="20" t="s">
        <v>59</v>
      </c>
      <c r="T2" s="21" t="s">
        <v>30</v>
      </c>
      <c r="U2" s="20" t="s">
        <v>36</v>
      </c>
      <c r="V2" s="20" t="s">
        <v>37</v>
      </c>
      <c r="W2" s="20" t="s">
        <v>61</v>
      </c>
      <c r="X2" s="20" t="s">
        <v>45</v>
      </c>
      <c r="Y2" s="123" t="s">
        <v>39</v>
      </c>
      <c r="Z2" s="98"/>
      <c r="AA2" s="98"/>
      <c r="AB2" s="47"/>
    </row>
    <row r="3" spans="1:28" x14ac:dyDescent="0.25">
      <c r="A3" s="156" t="s">
        <v>54</v>
      </c>
      <c r="B3" s="22">
        <v>0.18</v>
      </c>
      <c r="C3" s="23" t="s">
        <v>66</v>
      </c>
      <c r="D3" s="17">
        <v>9.5000000000000001E-2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96"/>
      <c r="T3" s="24"/>
      <c r="U3" s="17"/>
      <c r="V3" s="17"/>
      <c r="W3" s="17"/>
      <c r="X3" s="17"/>
      <c r="Y3" s="17"/>
      <c r="Z3" s="99"/>
      <c r="AA3" s="99"/>
      <c r="AB3" s="47"/>
    </row>
    <row r="4" spans="1:28" x14ac:dyDescent="0.25">
      <c r="A4" s="156"/>
      <c r="B4" s="22">
        <v>0.18</v>
      </c>
      <c r="C4" s="25" t="s">
        <v>67</v>
      </c>
      <c r="D4" s="17">
        <v>0.09</v>
      </c>
      <c r="E4" s="17"/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96"/>
      <c r="T4" s="24"/>
      <c r="U4" s="17"/>
      <c r="V4" s="17"/>
      <c r="W4" s="17"/>
      <c r="X4" s="17"/>
      <c r="Y4" s="17"/>
      <c r="Z4" s="99"/>
      <c r="AA4" s="99"/>
      <c r="AB4" s="47"/>
    </row>
    <row r="5" spans="1:28" x14ac:dyDescent="0.25">
      <c r="A5" s="156"/>
      <c r="B5" s="22">
        <v>0.03</v>
      </c>
      <c r="C5" s="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96"/>
      <c r="T5" s="24"/>
      <c r="U5" s="17"/>
      <c r="V5" s="17"/>
      <c r="W5" s="17"/>
      <c r="X5" s="17"/>
      <c r="Y5" s="17"/>
      <c r="Z5" s="99"/>
      <c r="AA5" s="99"/>
      <c r="AB5" s="47"/>
    </row>
    <row r="6" spans="1:28" x14ac:dyDescent="0.25">
      <c r="A6" s="156"/>
      <c r="B6" s="22">
        <v>0.01</v>
      </c>
      <c r="C6" s="25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96"/>
      <c r="T6" s="24"/>
      <c r="U6" s="17"/>
      <c r="V6" s="17"/>
      <c r="W6" s="17"/>
      <c r="X6" s="17">
        <v>0.01</v>
      </c>
      <c r="Y6" s="17"/>
      <c r="Z6" s="99"/>
      <c r="AA6" s="99"/>
      <c r="AB6" s="47"/>
    </row>
    <row r="7" spans="1:28" x14ac:dyDescent="0.25">
      <c r="A7" s="156"/>
      <c r="B7" s="22">
        <v>0.1</v>
      </c>
      <c r="C7" s="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>
        <v>0.1</v>
      </c>
      <c r="S7" s="96"/>
      <c r="T7" s="24"/>
      <c r="U7" s="17"/>
      <c r="V7" s="17"/>
      <c r="W7" s="17"/>
      <c r="X7" s="17"/>
      <c r="Y7" s="17"/>
      <c r="Z7" s="99"/>
      <c r="AA7" s="99"/>
      <c r="AB7" s="47"/>
    </row>
    <row r="8" spans="1:28" x14ac:dyDescent="0.25">
      <c r="A8" s="153"/>
      <c r="B8" s="22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96"/>
      <c r="T8" s="24"/>
      <c r="U8" s="17"/>
      <c r="V8" s="17"/>
      <c r="W8" s="17"/>
      <c r="X8" s="17"/>
      <c r="Y8" s="17"/>
      <c r="Z8" s="99"/>
      <c r="AA8" s="99"/>
      <c r="AB8" s="47"/>
    </row>
    <row r="9" spans="1:28" x14ac:dyDescent="0.25">
      <c r="A9" s="153"/>
      <c r="B9" s="22">
        <v>0.02</v>
      </c>
      <c r="C9" s="25" t="s">
        <v>61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96"/>
      <c r="T9" s="24"/>
      <c r="U9" s="17"/>
      <c r="V9" s="17"/>
      <c r="W9" s="17">
        <v>0.02</v>
      </c>
      <c r="X9" s="17"/>
      <c r="Y9" s="17"/>
      <c r="Z9" s="99"/>
      <c r="AA9" s="99"/>
      <c r="AB9" s="47"/>
    </row>
    <row r="10" spans="1:28" x14ac:dyDescent="0.25">
      <c r="A10" s="153"/>
      <c r="B10" s="22"/>
      <c r="C10" s="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96"/>
      <c r="T10" s="24"/>
      <c r="U10" s="17"/>
      <c r="V10" s="17"/>
      <c r="W10" s="17"/>
      <c r="X10" s="17"/>
      <c r="Y10" s="17"/>
      <c r="Z10" s="99"/>
      <c r="AA10" s="99"/>
      <c r="AB10" s="47"/>
    </row>
    <row r="11" spans="1:28" x14ac:dyDescent="0.25">
      <c r="A11" s="153" t="s">
        <v>1</v>
      </c>
      <c r="B11" s="22">
        <v>0.06</v>
      </c>
      <c r="C11" s="25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96"/>
      <c r="T11" s="24"/>
      <c r="U11" s="17"/>
      <c r="V11" s="17"/>
      <c r="W11" s="17"/>
      <c r="X11" s="17"/>
      <c r="Y11" s="17"/>
      <c r="Z11" s="99"/>
      <c r="AA11" s="99"/>
      <c r="AB11" s="47"/>
    </row>
    <row r="12" spans="1:28" x14ac:dyDescent="0.25">
      <c r="A12" s="153"/>
      <c r="B12" s="22">
        <v>0.18</v>
      </c>
      <c r="C12" s="25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2.9000000000000001E-2</v>
      </c>
      <c r="M12" s="17">
        <v>8.9999999999999993E-3</v>
      </c>
      <c r="N12" s="17">
        <v>8.9999999999999993E-3</v>
      </c>
      <c r="O12" s="17">
        <v>4.4999999999999998E-2</v>
      </c>
      <c r="P12" s="17"/>
      <c r="Q12" s="17"/>
      <c r="R12" s="17"/>
      <c r="S12" s="96"/>
      <c r="T12" s="24"/>
      <c r="U12" s="17">
        <v>0.01</v>
      </c>
      <c r="V12" s="17"/>
      <c r="W12" s="17"/>
      <c r="X12" s="17"/>
      <c r="Y12" s="17"/>
      <c r="Z12" s="99"/>
      <c r="AA12" s="99"/>
      <c r="AB12" s="47"/>
    </row>
    <row r="13" spans="1:28" x14ac:dyDescent="0.25">
      <c r="A13" s="153"/>
      <c r="B13" s="22">
        <v>0.18</v>
      </c>
      <c r="C13" s="25" t="s">
        <v>70</v>
      </c>
      <c r="D13" s="17"/>
      <c r="E13" s="17"/>
      <c r="F13" s="17"/>
      <c r="G13" s="17">
        <v>6.0000000000000001E-3</v>
      </c>
      <c r="H13" s="17"/>
      <c r="I13" s="17"/>
      <c r="J13" s="17"/>
      <c r="K13" s="17"/>
      <c r="L13" s="17">
        <v>0.15</v>
      </c>
      <c r="M13" s="17">
        <v>1.2E-2</v>
      </c>
      <c r="N13" s="17">
        <v>2.1999999999999999E-2</v>
      </c>
      <c r="O13" s="17"/>
      <c r="P13" s="17">
        <v>8.3000000000000004E-2</v>
      </c>
      <c r="Q13" s="17"/>
      <c r="R13" s="17"/>
      <c r="S13" s="96"/>
      <c r="T13" s="24"/>
      <c r="U13" s="17"/>
      <c r="V13" s="17"/>
      <c r="W13" s="17"/>
      <c r="X13" s="17"/>
      <c r="Y13" s="17"/>
      <c r="Z13" s="99"/>
      <c r="AA13" s="99"/>
      <c r="AB13" s="47"/>
    </row>
    <row r="14" spans="1:28" x14ac:dyDescent="0.25">
      <c r="A14" s="153"/>
      <c r="B14" s="22"/>
      <c r="C14" s="2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96"/>
      <c r="T14" s="24"/>
      <c r="U14" s="17"/>
      <c r="V14" s="17"/>
      <c r="W14" s="17"/>
      <c r="X14" s="17"/>
      <c r="Y14" s="17"/>
      <c r="Z14" s="99"/>
      <c r="AA14" s="99"/>
      <c r="AB14" s="47"/>
    </row>
    <row r="15" spans="1:28" x14ac:dyDescent="0.25">
      <c r="A15" s="153"/>
      <c r="B15" s="22">
        <v>0.18</v>
      </c>
      <c r="C15" s="25" t="s">
        <v>39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96"/>
      <c r="T15" s="24"/>
      <c r="U15" s="17"/>
      <c r="V15" s="17"/>
      <c r="W15" s="17"/>
      <c r="X15" s="17"/>
      <c r="Y15" s="17">
        <v>0.2</v>
      </c>
      <c r="Z15" s="99"/>
      <c r="AA15" s="99"/>
      <c r="AB15" s="47"/>
    </row>
    <row r="16" spans="1:28" x14ac:dyDescent="0.25">
      <c r="A16" s="153"/>
      <c r="B16" s="22">
        <v>6.2E-2</v>
      </c>
      <c r="C16" s="25" t="s">
        <v>20</v>
      </c>
      <c r="D16" s="17"/>
      <c r="E16" s="17"/>
      <c r="F16" s="17"/>
      <c r="G16" s="17"/>
      <c r="H16" s="17">
        <v>2.5000000000000001E-2</v>
      </c>
      <c r="I16" s="17">
        <v>3.6999999999999998E-2</v>
      </c>
      <c r="J16" s="17"/>
      <c r="K16" s="119"/>
      <c r="L16" s="17"/>
      <c r="M16" s="17"/>
      <c r="N16" s="17"/>
      <c r="O16" s="17"/>
      <c r="P16" s="17"/>
      <c r="Q16" s="17"/>
      <c r="R16" s="17"/>
      <c r="S16" s="96"/>
      <c r="T16" s="24"/>
      <c r="U16" s="17"/>
      <c r="V16" s="17"/>
      <c r="W16" s="17"/>
      <c r="X16" s="17"/>
      <c r="Y16" s="17"/>
      <c r="Z16" s="99"/>
      <c r="AA16" s="99"/>
      <c r="AB16" s="47"/>
    </row>
    <row r="17" spans="1:28" x14ac:dyDescent="0.25">
      <c r="A17" s="153" t="s">
        <v>2</v>
      </c>
      <c r="B17" s="22">
        <v>0.08</v>
      </c>
      <c r="C17" s="25" t="s">
        <v>71</v>
      </c>
      <c r="D17" s="17">
        <v>1.4999999999999999E-2</v>
      </c>
      <c r="E17" s="17">
        <v>8.0000000000000002E-3</v>
      </c>
      <c r="F17" s="17">
        <v>5.0000000000000001E-3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>
        <v>3.5000000000000003E-2</v>
      </c>
      <c r="R17" s="17"/>
      <c r="S17" s="96"/>
      <c r="T17" s="24">
        <v>1</v>
      </c>
      <c r="U17" s="17"/>
      <c r="V17" s="17">
        <v>0.03</v>
      </c>
      <c r="W17" s="17"/>
      <c r="X17" s="17"/>
      <c r="Y17" s="17"/>
      <c r="Z17" s="99"/>
      <c r="AA17" s="99"/>
      <c r="AB17" s="47"/>
    </row>
    <row r="18" spans="1:28" x14ac:dyDescent="0.25">
      <c r="A18" s="153"/>
      <c r="B18" s="22">
        <v>0.2</v>
      </c>
      <c r="C18" s="25" t="s">
        <v>13</v>
      </c>
      <c r="D18" s="17">
        <v>0.21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96"/>
      <c r="T18" s="24"/>
      <c r="U18" s="17"/>
      <c r="V18" s="17"/>
      <c r="W18" s="17"/>
      <c r="X18" s="17"/>
      <c r="Y18" s="17"/>
      <c r="Z18" s="99"/>
      <c r="AA18" s="99"/>
      <c r="AB18" s="47"/>
    </row>
    <row r="19" spans="1:28" x14ac:dyDescent="0.25">
      <c r="A19" s="153"/>
      <c r="B19" s="22"/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96"/>
      <c r="T19" s="24"/>
      <c r="U19" s="17"/>
      <c r="V19" s="17"/>
      <c r="W19" s="17"/>
      <c r="X19" s="17"/>
      <c r="Y19" s="17"/>
      <c r="Z19" s="99"/>
      <c r="AA19" s="99"/>
      <c r="AB19" s="47"/>
    </row>
    <row r="20" spans="1:28" x14ac:dyDescent="0.25">
      <c r="A20" s="26"/>
      <c r="B20" s="27"/>
      <c r="C20" s="28" t="s">
        <v>8</v>
      </c>
      <c r="D20" s="29">
        <f>SUM(D3:D19)</f>
        <v>0.41000000000000003</v>
      </c>
      <c r="E20" s="29">
        <f t="shared" ref="E20:Y20" si="0">SUM(E3:E19)</f>
        <v>1.2E-2</v>
      </c>
      <c r="F20" s="29">
        <f t="shared" si="0"/>
        <v>1.4000000000000002E-2</v>
      </c>
      <c r="G20" s="29">
        <f t="shared" si="0"/>
        <v>1.2E-2</v>
      </c>
      <c r="H20" s="29">
        <f t="shared" si="0"/>
        <v>0.05</v>
      </c>
      <c r="I20" s="29">
        <f t="shared" si="0"/>
        <v>3.6999999999999998E-2</v>
      </c>
      <c r="J20" s="29">
        <f t="shared" si="0"/>
        <v>2.8000000000000001E-2</v>
      </c>
      <c r="K20" s="29">
        <f t="shared" si="0"/>
        <v>2E-3</v>
      </c>
      <c r="L20" s="29">
        <f t="shared" si="0"/>
        <v>0.17899999999999999</v>
      </c>
      <c r="M20" s="29">
        <f t="shared" si="0"/>
        <v>3.4000000000000002E-2</v>
      </c>
      <c r="N20" s="29">
        <f t="shared" si="0"/>
        <v>9.0999999999999998E-2</v>
      </c>
      <c r="O20" s="29">
        <f t="shared" si="0"/>
        <v>4.4999999999999998E-2</v>
      </c>
      <c r="P20" s="29">
        <f t="shared" si="0"/>
        <v>8.3000000000000004E-2</v>
      </c>
      <c r="Q20" s="29">
        <f t="shared" si="0"/>
        <v>3.5000000000000003E-2</v>
      </c>
      <c r="R20" s="29">
        <f>SUM(R3:R19)</f>
        <v>0.1</v>
      </c>
      <c r="S20" s="30">
        <f>SUM(S3:S19)</f>
        <v>0</v>
      </c>
      <c r="T20" s="29">
        <f>SUM(T3:T19)</f>
        <v>1</v>
      </c>
      <c r="U20" s="29">
        <f t="shared" si="0"/>
        <v>0.01</v>
      </c>
      <c r="V20" s="29">
        <f t="shared" si="0"/>
        <v>0.03</v>
      </c>
      <c r="W20" s="29">
        <f t="shared" si="0"/>
        <v>0.02</v>
      </c>
      <c r="X20" s="29">
        <f t="shared" si="0"/>
        <v>0.01</v>
      </c>
      <c r="Y20" s="29">
        <f t="shared" si="0"/>
        <v>0.2</v>
      </c>
      <c r="Z20" s="101"/>
      <c r="AA20" s="101"/>
      <c r="AB20" s="47"/>
    </row>
    <row r="21" spans="1:28" x14ac:dyDescent="0.25">
      <c r="A21" s="26"/>
      <c r="B21" s="27"/>
      <c r="C21" s="31" t="s">
        <v>9</v>
      </c>
      <c r="D21" s="16">
        <f>D20*$D26</f>
        <v>0.41000000000000003</v>
      </c>
      <c r="E21" s="16">
        <f t="shared" ref="E21:W21" si="1">E20*$D26</f>
        <v>1.2E-2</v>
      </c>
      <c r="F21" s="16">
        <f t="shared" si="1"/>
        <v>1.4000000000000002E-2</v>
      </c>
      <c r="G21" s="16">
        <f t="shared" si="1"/>
        <v>1.2E-2</v>
      </c>
      <c r="H21" s="16">
        <f>H20*$D26</f>
        <v>0.05</v>
      </c>
      <c r="I21" s="16">
        <f t="shared" si="1"/>
        <v>3.6999999999999998E-2</v>
      </c>
      <c r="J21" s="16">
        <f t="shared" si="1"/>
        <v>2.8000000000000001E-2</v>
      </c>
      <c r="K21" s="16">
        <f>K20*$D26</f>
        <v>2E-3</v>
      </c>
      <c r="L21" s="81">
        <f t="shared" si="1"/>
        <v>0.17899999999999999</v>
      </c>
      <c r="M21" s="16">
        <f t="shared" si="1"/>
        <v>3.4000000000000002E-2</v>
      </c>
      <c r="N21" s="81">
        <f t="shared" si="1"/>
        <v>9.0999999999999998E-2</v>
      </c>
      <c r="O21" s="81">
        <f t="shared" si="1"/>
        <v>4.4999999999999998E-2</v>
      </c>
      <c r="P21" s="16">
        <f t="shared" si="1"/>
        <v>8.3000000000000004E-2</v>
      </c>
      <c r="Q21" s="16">
        <f t="shared" si="1"/>
        <v>3.5000000000000003E-2</v>
      </c>
      <c r="R21" s="16">
        <f t="shared" si="1"/>
        <v>0.1</v>
      </c>
      <c r="S21" s="142">
        <f>S20*$D26</f>
        <v>0</v>
      </c>
      <c r="T21" s="16">
        <v>1</v>
      </c>
      <c r="U21" s="16">
        <f>U20*$D26</f>
        <v>0.01</v>
      </c>
      <c r="V21" s="16">
        <f t="shared" si="1"/>
        <v>0.03</v>
      </c>
      <c r="W21" s="16">
        <f t="shared" si="1"/>
        <v>0.02</v>
      </c>
      <c r="X21" s="16">
        <f>X20*$D26</f>
        <v>0.01</v>
      </c>
      <c r="Y21" s="16">
        <f>Y20*$D26</f>
        <v>0.2</v>
      </c>
      <c r="Z21" s="102"/>
      <c r="AA21" s="102"/>
      <c r="AB21" s="47"/>
    </row>
    <row r="22" spans="1:28" x14ac:dyDescent="0.25">
      <c r="A22" s="26"/>
      <c r="B22" s="27"/>
      <c r="C22" s="32" t="s">
        <v>4</v>
      </c>
      <c r="D22" s="33">
        <v>68.86</v>
      </c>
      <c r="E22" s="33">
        <v>69.2</v>
      </c>
      <c r="F22" s="33">
        <v>674.7</v>
      </c>
      <c r="G22" s="33">
        <v>113.5</v>
      </c>
      <c r="H22" s="33">
        <v>89.5</v>
      </c>
      <c r="I22" s="33">
        <v>51.9</v>
      </c>
      <c r="J22" s="33">
        <v>47.6</v>
      </c>
      <c r="K22" s="33">
        <v>339.1</v>
      </c>
      <c r="L22" s="33">
        <v>21.4</v>
      </c>
      <c r="M22" s="33">
        <v>34</v>
      </c>
      <c r="N22" s="33">
        <v>30.3</v>
      </c>
      <c r="O22" s="33">
        <v>28.4</v>
      </c>
      <c r="P22" s="33">
        <v>235.7</v>
      </c>
      <c r="Q22" s="33">
        <v>308</v>
      </c>
      <c r="R22" s="33">
        <v>100.9</v>
      </c>
      <c r="S22" s="97">
        <v>142</v>
      </c>
      <c r="T22" s="33">
        <v>11.7</v>
      </c>
      <c r="U22" s="33">
        <v>241.3</v>
      </c>
      <c r="V22" s="33">
        <v>33</v>
      </c>
      <c r="W22" s="33">
        <v>266</v>
      </c>
      <c r="X22" s="33">
        <v>533</v>
      </c>
      <c r="Y22" s="33">
        <v>175</v>
      </c>
      <c r="Z22" s="100"/>
      <c r="AA22" s="100"/>
      <c r="AB22" s="47"/>
    </row>
    <row r="23" spans="1:28" x14ac:dyDescent="0.25">
      <c r="A23" s="26"/>
      <c r="B23" s="27"/>
      <c r="C23" s="34" t="s">
        <v>5</v>
      </c>
      <c r="D23" s="35">
        <f>D21*D22</f>
        <v>28.232600000000001</v>
      </c>
      <c r="E23" s="35">
        <f t="shared" ref="E23:Y23" si="2">E21*E22</f>
        <v>0.83040000000000003</v>
      </c>
      <c r="F23" s="36">
        <f t="shared" si="2"/>
        <v>9.445800000000002</v>
      </c>
      <c r="G23" s="36">
        <f t="shared" si="2"/>
        <v>1.3620000000000001</v>
      </c>
      <c r="H23" s="36">
        <f t="shared" si="2"/>
        <v>4.4750000000000005</v>
      </c>
      <c r="I23" s="36">
        <f t="shared" si="2"/>
        <v>1.9202999999999999</v>
      </c>
      <c r="J23" s="36">
        <f t="shared" si="2"/>
        <v>1.3328</v>
      </c>
      <c r="K23" s="36">
        <f t="shared" si="2"/>
        <v>0.67820000000000003</v>
      </c>
      <c r="L23" s="36">
        <f t="shared" si="2"/>
        <v>3.8305999999999996</v>
      </c>
      <c r="M23" s="36">
        <f t="shared" si="2"/>
        <v>1.1560000000000001</v>
      </c>
      <c r="N23" s="36">
        <f t="shared" si="2"/>
        <v>2.7572999999999999</v>
      </c>
      <c r="O23" s="36">
        <f t="shared" si="2"/>
        <v>1.2779999999999998</v>
      </c>
      <c r="P23" s="36">
        <f t="shared" si="2"/>
        <v>19.563099999999999</v>
      </c>
      <c r="Q23" s="36">
        <f>Q21*Q22</f>
        <v>10.780000000000001</v>
      </c>
      <c r="R23" s="36">
        <f t="shared" si="2"/>
        <v>10.090000000000002</v>
      </c>
      <c r="S23" s="36">
        <f t="shared" si="2"/>
        <v>0</v>
      </c>
      <c r="T23" s="36">
        <f t="shared" si="2"/>
        <v>11.7</v>
      </c>
      <c r="U23" s="36">
        <f t="shared" si="2"/>
        <v>2.4130000000000003</v>
      </c>
      <c r="V23" s="36">
        <f t="shared" si="2"/>
        <v>0.99</v>
      </c>
      <c r="W23" s="36">
        <f t="shared" si="2"/>
        <v>5.32</v>
      </c>
      <c r="X23" s="36">
        <f t="shared" si="2"/>
        <v>5.33</v>
      </c>
      <c r="Y23" s="36">
        <f t="shared" si="2"/>
        <v>35</v>
      </c>
      <c r="Z23" s="103"/>
      <c r="AA23" s="103"/>
      <c r="AB23" s="47"/>
    </row>
    <row r="24" spans="1:28" x14ac:dyDescent="0.25">
      <c r="A24" s="26"/>
      <c r="B24" s="27"/>
      <c r="C24" s="37" t="s">
        <v>11</v>
      </c>
      <c r="D24" s="146">
        <f>SUM(D23:AA23)</f>
        <v>158.48509999999999</v>
      </c>
      <c r="E24" s="146"/>
      <c r="F24" s="38" t="s">
        <v>10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54"/>
      <c r="AB24" s="47"/>
    </row>
    <row r="25" spans="1:28" x14ac:dyDescent="0.25">
      <c r="A25" s="41"/>
      <c r="B25" s="42"/>
      <c r="C25" s="37" t="s">
        <v>6</v>
      </c>
      <c r="D25" s="147">
        <f>D24/D26</f>
        <v>158.48509999999999</v>
      </c>
      <c r="E25" s="147"/>
      <c r="F25" s="43" t="s">
        <v>10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8" x14ac:dyDescent="0.25">
      <c r="A26" s="41"/>
      <c r="B26" s="42"/>
      <c r="C26" s="25" t="s">
        <v>15</v>
      </c>
      <c r="D26" s="44">
        <v>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8" x14ac:dyDescent="0.25">
      <c r="A27" s="41"/>
      <c r="B27" s="42"/>
      <c r="C27" s="41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54"/>
      <c r="Z27" s="40"/>
      <c r="AA27" s="40"/>
    </row>
    <row r="28" spans="1:28" x14ac:dyDescent="0.25">
      <c r="A28" s="41"/>
      <c r="B28" s="40"/>
      <c r="C28" s="41" t="s">
        <v>24</v>
      </c>
      <c r="D28" s="45"/>
      <c r="E28" s="45"/>
      <c r="F28" s="40"/>
      <c r="G28" s="45" t="s">
        <v>35</v>
      </c>
      <c r="H28" s="45"/>
      <c r="I28" s="45"/>
      <c r="J28" s="45"/>
      <c r="K28" s="45"/>
      <c r="L28" s="40"/>
      <c r="M28" s="40" t="s">
        <v>16</v>
      </c>
      <c r="N28" s="40"/>
      <c r="O28" s="40"/>
      <c r="P28" s="40"/>
      <c r="Q28" s="40"/>
      <c r="R28" s="45"/>
      <c r="S28" s="45"/>
      <c r="T28" s="45"/>
      <c r="U28" s="40"/>
      <c r="V28" s="45" t="s">
        <v>23</v>
      </c>
      <c r="W28" s="45"/>
      <c r="X28" s="45"/>
      <c r="Y28" s="54"/>
      <c r="Z28" s="40"/>
      <c r="AA28" s="40"/>
    </row>
    <row r="29" spans="1:28" ht="18" x14ac:dyDescent="0.25">
      <c r="A29" s="41"/>
      <c r="B29" s="42"/>
      <c r="C29" s="41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40"/>
      <c r="R29" s="40"/>
      <c r="S29" s="46" t="s">
        <v>0</v>
      </c>
      <c r="T29" s="40"/>
      <c r="U29" s="40"/>
      <c r="V29" s="151"/>
      <c r="W29" s="151"/>
      <c r="X29" s="151"/>
      <c r="Y29" s="173"/>
      <c r="Z29" s="40"/>
      <c r="AA29" s="40"/>
    </row>
    <row r="30" spans="1:28" x14ac:dyDescent="0.25">
      <c r="A30" s="41"/>
      <c r="B30" s="42"/>
      <c r="C30" s="41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8" x14ac:dyDescent="0.25">
      <c r="A31" s="41"/>
      <c r="B31" s="42"/>
      <c r="C31" s="41" t="s">
        <v>25</v>
      </c>
      <c r="D31" s="45"/>
      <c r="E31" s="45"/>
      <c r="F31" s="40"/>
      <c r="G31" s="45"/>
      <c r="H31" s="45"/>
      <c r="I31" s="45"/>
      <c r="J31" s="45"/>
      <c r="K31" s="45"/>
      <c r="L31" s="40"/>
      <c r="M31" s="40" t="s">
        <v>26</v>
      </c>
      <c r="N31" s="40"/>
      <c r="O31" s="40"/>
      <c r="P31" s="40"/>
      <c r="Q31" s="40"/>
      <c r="R31" s="45"/>
      <c r="S31" s="45"/>
      <c r="T31" s="45"/>
      <c r="U31" s="40"/>
      <c r="V31" s="45"/>
      <c r="W31" s="45"/>
      <c r="X31" s="45"/>
      <c r="Y31" s="54"/>
      <c r="Z31" s="40"/>
      <c r="AA31" s="40"/>
    </row>
    <row r="32" spans="1:28" ht="18" x14ac:dyDescent="0.25">
      <c r="A32" s="11"/>
      <c r="B32" s="15"/>
      <c r="C32" s="11"/>
      <c r="D32" s="144" t="s">
        <v>0</v>
      </c>
      <c r="E32" s="144"/>
      <c r="F32" s="9"/>
      <c r="G32" s="144" t="s">
        <v>12</v>
      </c>
      <c r="H32" s="144"/>
      <c r="I32" s="144"/>
      <c r="J32" s="144"/>
      <c r="K32" s="144"/>
      <c r="L32" s="9"/>
      <c r="M32" s="9"/>
      <c r="N32" s="9"/>
      <c r="O32" s="9"/>
      <c r="P32" s="9"/>
      <c r="Q32" s="9"/>
      <c r="R32" s="9"/>
      <c r="S32" s="10" t="s">
        <v>0</v>
      </c>
      <c r="T32" s="9"/>
      <c r="U32" s="9"/>
      <c r="V32" s="144"/>
      <c r="W32" s="144"/>
      <c r="X32" s="144"/>
      <c r="Y32" s="174"/>
      <c r="Z32" s="9"/>
      <c r="AA32" s="9"/>
    </row>
    <row r="33" spans="1:27" x14ac:dyDescent="0.25">
      <c r="A33" s="11"/>
      <c r="B33" s="15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27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27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</sheetData>
  <mergeCells count="15">
    <mergeCell ref="V29:Y29"/>
    <mergeCell ref="D32:E32"/>
    <mergeCell ref="G32:K32"/>
    <mergeCell ref="V32:Y32"/>
    <mergeCell ref="A1:A2"/>
    <mergeCell ref="C1:C2"/>
    <mergeCell ref="D1:AA1"/>
    <mergeCell ref="A3:A7"/>
    <mergeCell ref="A8:A10"/>
    <mergeCell ref="G29:K29"/>
    <mergeCell ref="A11:A16"/>
    <mergeCell ref="A17:A19"/>
    <mergeCell ref="D24:E24"/>
    <mergeCell ref="D25:E25"/>
    <mergeCell ref="D29:E29"/>
  </mergeCells>
  <pageMargins left="0.23622047244094491" right="0.23622047244094491" top="0.74803149606299213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B1" workbookViewId="0">
      <selection activeCell="K10" sqref="K10"/>
    </sheetView>
  </sheetViews>
  <sheetFormatPr defaultRowHeight="15" x14ac:dyDescent="0.25"/>
  <cols>
    <col min="1" max="1" width="3.7109375" customWidth="1"/>
    <col min="2" max="2" width="6.42578125" customWidth="1"/>
    <col min="3" max="3" width="13.28515625" customWidth="1"/>
    <col min="4" max="4" width="6" customWidth="1"/>
    <col min="5" max="5" width="5.7109375" bestFit="1" customWidth="1"/>
    <col min="6" max="6" width="5.85546875" customWidth="1"/>
    <col min="7" max="7" width="6" customWidth="1"/>
    <col min="8" max="8" width="5.5703125" customWidth="1"/>
    <col min="9" max="9" width="5" customWidth="1"/>
    <col min="10" max="12" width="6" customWidth="1"/>
    <col min="13" max="13" width="5.42578125" customWidth="1"/>
    <col min="14" max="14" width="6" customWidth="1"/>
    <col min="15" max="15" width="5.5703125" customWidth="1"/>
    <col min="16" max="16" width="5.85546875" customWidth="1"/>
    <col min="17" max="17" width="4.85546875" customWidth="1"/>
    <col min="18" max="18" width="5.5703125" customWidth="1"/>
    <col min="19" max="19" width="5.28515625" customWidth="1"/>
    <col min="20" max="20" width="5.7109375" customWidth="1"/>
    <col min="21" max="21" width="5.28515625" customWidth="1"/>
    <col min="22" max="22" width="4.85546875" customWidth="1"/>
    <col min="23" max="23" width="5.7109375" customWidth="1"/>
    <col min="24" max="24" width="5.140625" customWidth="1"/>
    <col min="25" max="25" width="6.140625" customWidth="1"/>
    <col min="26" max="26" width="4.7109375" customWidth="1"/>
    <col min="27" max="27" width="5.140625" customWidth="1"/>
    <col min="28" max="28" width="5.28515625" bestFit="1" customWidth="1"/>
    <col min="29" max="29" width="4.85546875" customWidth="1"/>
    <col min="30" max="30" width="5.5703125" customWidth="1"/>
    <col min="31" max="31" width="5.140625" customWidth="1"/>
    <col min="32" max="32" width="5.85546875" customWidth="1"/>
    <col min="33" max="34" width="5" customWidth="1"/>
    <col min="35" max="35" width="4.7109375" customWidth="1"/>
  </cols>
  <sheetData>
    <row r="1" spans="1:35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50"/>
    </row>
    <row r="2" spans="1:35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56</v>
      </c>
      <c r="K2" s="20" t="s">
        <v>72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20" t="s">
        <v>37</v>
      </c>
      <c r="Y2" s="20" t="s">
        <v>45</v>
      </c>
      <c r="Z2" s="20" t="s">
        <v>39</v>
      </c>
      <c r="AA2" s="140" t="s">
        <v>43</v>
      </c>
      <c r="AB2" s="140" t="s">
        <v>47</v>
      </c>
      <c r="AC2" s="140" t="s">
        <v>73</v>
      </c>
      <c r="AD2" s="141" t="s">
        <v>63</v>
      </c>
      <c r="AE2" s="141" t="s">
        <v>57</v>
      </c>
      <c r="AF2" s="141" t="s">
        <v>62</v>
      </c>
      <c r="AG2" s="141" t="s">
        <v>52</v>
      </c>
      <c r="AH2" s="141" t="s">
        <v>56</v>
      </c>
      <c r="AI2" s="141" t="s">
        <v>53</v>
      </c>
    </row>
    <row r="3" spans="1:35" x14ac:dyDescent="0.25">
      <c r="A3" s="156" t="s">
        <v>54</v>
      </c>
      <c r="B3" s="22">
        <v>0.18</v>
      </c>
      <c r="C3" s="124" t="s">
        <v>66</v>
      </c>
      <c r="D3" s="17">
        <v>9.5000000000000001E-2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17"/>
      <c r="Y3" s="17"/>
      <c r="Z3" s="17"/>
      <c r="AA3" s="17"/>
      <c r="AB3" s="17"/>
      <c r="AC3" s="17"/>
      <c r="AD3" s="115"/>
      <c r="AE3" s="115"/>
      <c r="AF3" s="115"/>
      <c r="AG3" s="115"/>
      <c r="AH3" s="115"/>
      <c r="AI3" s="115"/>
    </row>
    <row r="4" spans="1:35" x14ac:dyDescent="0.25">
      <c r="A4" s="156"/>
      <c r="B4" s="22">
        <v>0.18</v>
      </c>
      <c r="C4" s="125" t="s">
        <v>67</v>
      </c>
      <c r="D4" s="17">
        <v>0.09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17"/>
      <c r="Y4" s="17"/>
      <c r="Z4" s="17"/>
      <c r="AA4" s="17"/>
      <c r="AB4" s="17"/>
      <c r="AC4" s="17"/>
      <c r="AD4" s="115"/>
      <c r="AE4" s="115"/>
      <c r="AF4" s="115"/>
      <c r="AG4" s="115"/>
      <c r="AH4" s="115"/>
      <c r="AI4" s="115"/>
    </row>
    <row r="5" spans="1:35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17"/>
      <c r="Y5" s="17"/>
      <c r="Z5" s="17"/>
      <c r="AA5" s="17"/>
      <c r="AB5" s="17"/>
      <c r="AC5" s="17"/>
      <c r="AD5" s="115"/>
      <c r="AE5" s="115"/>
      <c r="AF5" s="115"/>
      <c r="AG5" s="115"/>
      <c r="AH5" s="115"/>
      <c r="AI5" s="115"/>
    </row>
    <row r="6" spans="1:35" x14ac:dyDescent="0.25">
      <c r="A6" s="156"/>
      <c r="B6" s="22">
        <v>0.01</v>
      </c>
      <c r="C6" s="125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17"/>
      <c r="Y6" s="17">
        <v>0.01</v>
      </c>
      <c r="Z6" s="17"/>
      <c r="AA6" s="17"/>
      <c r="AB6" s="17"/>
      <c r="AC6" s="17"/>
      <c r="AD6" s="115"/>
      <c r="AE6" s="115"/>
      <c r="AF6" s="115"/>
      <c r="AG6" s="115"/>
      <c r="AH6" s="115"/>
      <c r="AI6" s="115"/>
    </row>
    <row r="7" spans="1:35" x14ac:dyDescent="0.25">
      <c r="A7" s="156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0.112</v>
      </c>
      <c r="X7" s="17"/>
      <c r="Y7" s="17"/>
      <c r="Z7" s="17"/>
      <c r="AA7" s="17"/>
      <c r="AB7" s="17"/>
      <c r="AC7" s="17"/>
      <c r="AD7" s="115"/>
      <c r="AE7" s="115"/>
      <c r="AF7" s="115"/>
      <c r="AG7" s="115"/>
      <c r="AH7" s="115"/>
      <c r="AI7" s="115"/>
    </row>
    <row r="8" spans="1:35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17"/>
      <c r="Y8" s="17"/>
      <c r="Z8" s="17"/>
      <c r="AA8" s="17"/>
      <c r="AB8" s="17"/>
      <c r="AC8" s="17"/>
      <c r="AD8" s="115"/>
      <c r="AE8" s="115"/>
      <c r="AF8" s="115"/>
      <c r="AG8" s="115"/>
      <c r="AH8" s="115"/>
      <c r="AI8" s="115"/>
    </row>
    <row r="9" spans="1:35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17"/>
      <c r="Y9" s="17"/>
      <c r="Z9" s="17"/>
      <c r="AA9" s="17"/>
      <c r="AB9" s="17"/>
      <c r="AC9" s="17"/>
      <c r="AD9" s="115"/>
      <c r="AE9" s="115"/>
      <c r="AF9" s="115"/>
      <c r="AG9" s="115"/>
      <c r="AH9" s="115"/>
      <c r="AI9" s="115"/>
    </row>
    <row r="10" spans="1:35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17"/>
      <c r="Y10" s="17"/>
      <c r="Z10" s="17"/>
      <c r="AA10" s="17"/>
      <c r="AB10" s="17"/>
      <c r="AC10" s="17"/>
      <c r="AD10" s="115"/>
      <c r="AE10" s="115"/>
      <c r="AF10" s="115"/>
      <c r="AG10" s="115"/>
      <c r="AH10" s="115"/>
      <c r="AI10" s="115"/>
    </row>
    <row r="11" spans="1:35" x14ac:dyDescent="0.25">
      <c r="A11" s="153" t="s">
        <v>1</v>
      </c>
      <c r="B11" s="22">
        <v>0.06</v>
      </c>
      <c r="C11" s="125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53"/>
      <c r="T11" s="24"/>
      <c r="U11" s="17"/>
      <c r="V11" s="17"/>
      <c r="W11" s="17"/>
      <c r="X11" s="17"/>
      <c r="Y11" s="17"/>
      <c r="Z11" s="17"/>
      <c r="AA11" s="17">
        <v>8.0000000000000002E-3</v>
      </c>
      <c r="AB11" s="17"/>
      <c r="AC11" s="17"/>
      <c r="AD11" s="115"/>
      <c r="AE11" s="115"/>
      <c r="AF11" s="115"/>
      <c r="AG11" s="115"/>
      <c r="AH11" s="115"/>
      <c r="AI11" s="115"/>
    </row>
    <row r="12" spans="1:35" x14ac:dyDescent="0.25">
      <c r="A12" s="153"/>
      <c r="B12" s="22">
        <v>0.18</v>
      </c>
      <c r="C12" s="125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2.9000000000000001E-2</v>
      </c>
      <c r="M12" s="17">
        <v>8.9999999999999993E-3</v>
      </c>
      <c r="N12" s="17">
        <v>1.0999999999999999E-2</v>
      </c>
      <c r="O12" s="17">
        <v>4.4999999999999998E-2</v>
      </c>
      <c r="P12" s="17"/>
      <c r="Q12" s="17"/>
      <c r="R12" s="17"/>
      <c r="S12" s="53"/>
      <c r="T12" s="24"/>
      <c r="U12" s="17">
        <v>5.0000000000000001E-3</v>
      </c>
      <c r="V12" s="17">
        <v>0.01</v>
      </c>
      <c r="W12" s="17"/>
      <c r="X12" s="17"/>
      <c r="Y12" s="17"/>
      <c r="Z12" s="17"/>
      <c r="AA12" s="17">
        <v>2E-3</v>
      </c>
      <c r="AB12" s="17"/>
      <c r="AC12" s="17"/>
      <c r="AD12" s="115"/>
      <c r="AE12" s="115"/>
      <c r="AF12" s="115"/>
      <c r="AG12" s="115"/>
      <c r="AH12" s="115"/>
      <c r="AI12" s="115"/>
    </row>
    <row r="13" spans="1:35" x14ac:dyDescent="0.25">
      <c r="A13" s="153"/>
      <c r="B13" s="22">
        <v>0.18</v>
      </c>
      <c r="C13" s="125" t="s">
        <v>70</v>
      </c>
      <c r="D13" s="17"/>
      <c r="E13" s="17"/>
      <c r="F13" s="17"/>
      <c r="G13" s="17">
        <v>6.0000000000000001E-3</v>
      </c>
      <c r="H13" s="17"/>
      <c r="I13" s="17"/>
      <c r="J13" s="17"/>
      <c r="K13" s="17"/>
      <c r="L13" s="17">
        <v>0.15</v>
      </c>
      <c r="M13" s="17">
        <v>1.2E-2</v>
      </c>
      <c r="N13" s="17">
        <v>2.1999999999999999E-2</v>
      </c>
      <c r="O13" s="17"/>
      <c r="P13" s="17"/>
      <c r="Q13" s="17"/>
      <c r="R13" s="17"/>
      <c r="S13" s="53"/>
      <c r="T13" s="24"/>
      <c r="U13" s="17"/>
      <c r="V13" s="17"/>
      <c r="W13" s="17"/>
      <c r="X13" s="17"/>
      <c r="Y13" s="17"/>
      <c r="Z13" s="17"/>
      <c r="AA13" s="17">
        <v>6.0000000000000001E-3</v>
      </c>
      <c r="AB13" s="17"/>
      <c r="AC13" s="17">
        <v>8.3000000000000004E-2</v>
      </c>
      <c r="AD13" s="115"/>
      <c r="AE13" s="115"/>
      <c r="AF13" s="115"/>
      <c r="AG13" s="115"/>
      <c r="AH13" s="115"/>
      <c r="AI13" s="115"/>
    </row>
    <row r="14" spans="1:35" x14ac:dyDescent="0.25">
      <c r="A14" s="153"/>
      <c r="B14" s="22"/>
      <c r="C14" s="12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3"/>
      <c r="T14" s="24"/>
      <c r="U14" s="17"/>
      <c r="V14" s="17"/>
      <c r="W14" s="17"/>
      <c r="X14" s="17"/>
      <c r="Y14" s="17"/>
      <c r="Z14" s="17"/>
      <c r="AA14" s="17"/>
      <c r="AB14" s="17" t="s">
        <v>51</v>
      </c>
      <c r="AC14" s="17"/>
      <c r="AD14" s="115"/>
      <c r="AE14" s="115"/>
      <c r="AF14" s="115"/>
      <c r="AG14" s="115"/>
      <c r="AH14" s="115"/>
      <c r="AI14" s="115"/>
    </row>
    <row r="15" spans="1:35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17" t="s">
        <v>40</v>
      </c>
      <c r="Y15" s="17"/>
      <c r="Z15" s="17"/>
      <c r="AA15" s="17" t="s">
        <v>40</v>
      </c>
      <c r="AB15" s="17"/>
      <c r="AC15" s="17"/>
      <c r="AD15" s="115"/>
      <c r="AE15" s="115"/>
      <c r="AF15" s="115"/>
      <c r="AG15" s="115"/>
      <c r="AH15" s="115"/>
      <c r="AI15" s="115"/>
    </row>
    <row r="16" spans="1:35" x14ac:dyDescent="0.25">
      <c r="A16" s="153"/>
      <c r="B16" s="22">
        <v>0.18</v>
      </c>
      <c r="C16" s="125" t="s">
        <v>39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53"/>
      <c r="T16" s="24"/>
      <c r="U16" s="17"/>
      <c r="V16" s="17"/>
      <c r="W16" s="17"/>
      <c r="X16" s="17"/>
      <c r="Y16" s="17"/>
      <c r="Z16" s="17">
        <v>0.18</v>
      </c>
      <c r="AA16" s="17"/>
      <c r="AB16" s="17"/>
      <c r="AC16" s="17"/>
      <c r="AD16" s="115"/>
      <c r="AE16" s="115"/>
      <c r="AF16" s="115"/>
      <c r="AG16" s="115"/>
      <c r="AH16" s="115"/>
      <c r="AI16" s="115"/>
    </row>
    <row r="17" spans="1:35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17"/>
      <c r="Y17" s="17" t="s">
        <v>40</v>
      </c>
      <c r="Z17" s="17"/>
      <c r="AA17" s="17"/>
      <c r="AB17" s="17"/>
      <c r="AC17" s="17"/>
      <c r="AD17" s="115"/>
      <c r="AE17" s="115"/>
      <c r="AF17" s="115"/>
      <c r="AG17" s="115"/>
      <c r="AH17" s="115"/>
      <c r="AI17" s="115"/>
    </row>
    <row r="18" spans="1:35" x14ac:dyDescent="0.25">
      <c r="A18" s="153" t="s">
        <v>2</v>
      </c>
      <c r="B18" s="22">
        <v>0.08</v>
      </c>
      <c r="C18" s="125" t="s">
        <v>71</v>
      </c>
      <c r="D18" s="17">
        <v>1.4999999999999999E-2</v>
      </c>
      <c r="E18" s="17">
        <v>8.0000000000000002E-3</v>
      </c>
      <c r="F18" s="17">
        <v>5.0000000000000001E-3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1</v>
      </c>
      <c r="T18" s="24"/>
      <c r="U18" s="17"/>
      <c r="V18" s="17"/>
      <c r="W18" s="17"/>
      <c r="X18" s="17">
        <v>0.03</v>
      </c>
      <c r="Y18" s="17"/>
      <c r="Z18" s="17"/>
      <c r="AA18" s="17"/>
      <c r="AB18" s="17"/>
      <c r="AC18" s="17"/>
      <c r="AD18" s="115"/>
      <c r="AE18" s="115"/>
      <c r="AF18" s="115"/>
      <c r="AG18" s="115">
        <v>3.5000000000000003E-2</v>
      </c>
      <c r="AH18" s="115"/>
      <c r="AI18" s="115"/>
    </row>
    <row r="19" spans="1:35" x14ac:dyDescent="0.25">
      <c r="A19" s="153"/>
      <c r="B19" s="22">
        <v>0.2</v>
      </c>
      <c r="C19" s="125" t="s">
        <v>13</v>
      </c>
      <c r="D19" s="17">
        <v>0.21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17"/>
      <c r="Y19" s="17"/>
      <c r="Z19" s="17"/>
      <c r="AA19" s="17"/>
      <c r="AB19" s="17"/>
      <c r="AC19" s="17"/>
      <c r="AD19" s="115"/>
      <c r="AE19" s="115"/>
      <c r="AF19" s="115"/>
      <c r="AG19" s="115"/>
      <c r="AH19" s="115"/>
      <c r="AI19" s="115"/>
    </row>
    <row r="20" spans="1:35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17"/>
      <c r="Y20" s="17"/>
      <c r="Z20" s="17"/>
      <c r="AA20" s="17"/>
      <c r="AB20" s="17"/>
      <c r="AC20" s="17"/>
      <c r="AD20" s="115"/>
      <c r="AE20" s="115"/>
      <c r="AF20" s="115"/>
      <c r="AG20" s="115"/>
      <c r="AH20" s="121"/>
      <c r="AI20" s="115"/>
    </row>
    <row r="21" spans="1:35" x14ac:dyDescent="0.25">
      <c r="A21" s="26"/>
      <c r="B21" s="27"/>
      <c r="C21" s="28" t="s">
        <v>8</v>
      </c>
      <c r="D21" s="29">
        <f>SUM(D3:D20)</f>
        <v>0.41000000000000003</v>
      </c>
      <c r="E21" s="29">
        <f t="shared" ref="E21:AI21" si="0">SUM(E3:E20)</f>
        <v>2.1999999999999999E-2</v>
      </c>
      <c r="F21" s="29">
        <f t="shared" si="0"/>
        <v>1.4000000000000002E-2</v>
      </c>
      <c r="G21" s="29">
        <f t="shared" si="0"/>
        <v>1.2E-2</v>
      </c>
      <c r="H21" s="29">
        <f t="shared" si="0"/>
        <v>0.05</v>
      </c>
      <c r="I21" s="29">
        <f t="shared" si="0"/>
        <v>3.6999999999999998E-2</v>
      </c>
      <c r="J21" s="29">
        <f t="shared" si="0"/>
        <v>2.8000000000000001E-2</v>
      </c>
      <c r="K21" s="29">
        <f t="shared" si="0"/>
        <v>2E-3</v>
      </c>
      <c r="L21" s="29">
        <f t="shared" si="0"/>
        <v>0.17899999999999999</v>
      </c>
      <c r="M21" s="29">
        <f t="shared" si="0"/>
        <v>3.4000000000000002E-2</v>
      </c>
      <c r="N21" s="29">
        <f t="shared" si="0"/>
        <v>9.2999999999999999E-2</v>
      </c>
      <c r="O21" s="29">
        <f t="shared" si="0"/>
        <v>4.4999999999999998E-2</v>
      </c>
      <c r="P21" s="29">
        <f t="shared" si="0"/>
        <v>0</v>
      </c>
      <c r="Q21" s="29">
        <f t="shared" si="0"/>
        <v>0</v>
      </c>
      <c r="R21" s="29">
        <f t="shared" si="0"/>
        <v>0</v>
      </c>
      <c r="S21" s="29">
        <f t="shared" si="0"/>
        <v>1</v>
      </c>
      <c r="T21" s="29">
        <f t="shared" si="0"/>
        <v>0</v>
      </c>
      <c r="U21" s="29">
        <f t="shared" si="0"/>
        <v>5.0000000000000001E-3</v>
      </c>
      <c r="V21" s="29">
        <f t="shared" si="0"/>
        <v>0.01</v>
      </c>
      <c r="W21" s="29">
        <f t="shared" si="0"/>
        <v>0.112</v>
      </c>
      <c r="X21" s="29">
        <f t="shared" si="0"/>
        <v>0.03</v>
      </c>
      <c r="Y21" s="29">
        <f t="shared" si="0"/>
        <v>0.01</v>
      </c>
      <c r="Z21" s="29">
        <f t="shared" si="0"/>
        <v>0.18</v>
      </c>
      <c r="AA21" s="29">
        <f t="shared" si="0"/>
        <v>1.6E-2</v>
      </c>
      <c r="AB21" s="29">
        <f t="shared" si="0"/>
        <v>0</v>
      </c>
      <c r="AC21" s="29">
        <f t="shared" si="0"/>
        <v>8.3000000000000004E-2</v>
      </c>
      <c r="AD21" s="29">
        <f t="shared" si="0"/>
        <v>0</v>
      </c>
      <c r="AE21" s="29">
        <f t="shared" si="0"/>
        <v>0</v>
      </c>
      <c r="AF21" s="29">
        <f t="shared" si="0"/>
        <v>0</v>
      </c>
      <c r="AG21" s="29">
        <f t="shared" si="0"/>
        <v>3.5000000000000003E-2</v>
      </c>
      <c r="AH21" s="29">
        <f t="shared" si="0"/>
        <v>0</v>
      </c>
      <c r="AI21" s="29">
        <f t="shared" si="0"/>
        <v>0</v>
      </c>
    </row>
    <row r="22" spans="1:35" x14ac:dyDescent="0.25">
      <c r="A22" s="26"/>
      <c r="B22" s="27"/>
      <c r="C22" s="31" t="s">
        <v>9</v>
      </c>
      <c r="D22" s="48">
        <f>D21*$D27</f>
        <v>0.41000000000000003</v>
      </c>
      <c r="E22" s="81">
        <f t="shared" ref="E22:AI22" si="1">E21*$D27</f>
        <v>2.1999999999999999E-2</v>
      </c>
      <c r="F22" s="81">
        <f t="shared" si="1"/>
        <v>1.4000000000000002E-2</v>
      </c>
      <c r="G22" s="81">
        <f t="shared" si="1"/>
        <v>1.2E-2</v>
      </c>
      <c r="H22" s="81">
        <f t="shared" si="1"/>
        <v>0.05</v>
      </c>
      <c r="I22" s="81">
        <f t="shared" si="1"/>
        <v>3.6999999999999998E-2</v>
      </c>
      <c r="J22" s="81">
        <f t="shared" si="1"/>
        <v>2.8000000000000001E-2</v>
      </c>
      <c r="K22" s="142">
        <f t="shared" si="1"/>
        <v>2E-3</v>
      </c>
      <c r="L22" s="81">
        <f t="shared" si="1"/>
        <v>0.17899999999999999</v>
      </c>
      <c r="M22" s="81">
        <f t="shared" si="1"/>
        <v>3.4000000000000002E-2</v>
      </c>
      <c r="N22" s="81">
        <f t="shared" si="1"/>
        <v>9.2999999999999999E-2</v>
      </c>
      <c r="O22" s="81">
        <f t="shared" si="1"/>
        <v>4.4999999999999998E-2</v>
      </c>
      <c r="P22" s="81">
        <f t="shared" si="1"/>
        <v>0</v>
      </c>
      <c r="Q22" s="81">
        <f t="shared" si="1"/>
        <v>0</v>
      </c>
      <c r="R22" s="142">
        <f t="shared" si="1"/>
        <v>0</v>
      </c>
      <c r="S22" s="48">
        <f t="shared" si="1"/>
        <v>1</v>
      </c>
      <c r="T22" s="142">
        <f t="shared" si="1"/>
        <v>0</v>
      </c>
      <c r="U22" s="142">
        <f t="shared" si="1"/>
        <v>5.0000000000000001E-3</v>
      </c>
      <c r="V22" s="142">
        <f t="shared" si="1"/>
        <v>0.01</v>
      </c>
      <c r="W22" s="142">
        <f t="shared" si="1"/>
        <v>0.112</v>
      </c>
      <c r="X22" s="142">
        <f t="shared" si="1"/>
        <v>0.03</v>
      </c>
      <c r="Y22" s="81">
        <f t="shared" si="1"/>
        <v>0.01</v>
      </c>
      <c r="Z22" s="81">
        <f t="shared" si="1"/>
        <v>0.18</v>
      </c>
      <c r="AA22" s="142">
        <f t="shared" si="1"/>
        <v>1.6E-2</v>
      </c>
      <c r="AB22" s="81">
        <f t="shared" si="1"/>
        <v>0</v>
      </c>
      <c r="AC22" s="142">
        <f t="shared" si="1"/>
        <v>8.3000000000000004E-2</v>
      </c>
      <c r="AD22" s="142">
        <f t="shared" si="1"/>
        <v>0</v>
      </c>
      <c r="AE22" s="81">
        <f t="shared" si="1"/>
        <v>0</v>
      </c>
      <c r="AF22" s="142">
        <f t="shared" si="1"/>
        <v>0</v>
      </c>
      <c r="AG22" s="142">
        <f t="shared" si="1"/>
        <v>3.5000000000000003E-2</v>
      </c>
      <c r="AH22" s="81">
        <f t="shared" si="1"/>
        <v>0</v>
      </c>
      <c r="AI22" s="81">
        <f t="shared" si="1"/>
        <v>0</v>
      </c>
    </row>
    <row r="23" spans="1:35" x14ac:dyDescent="0.25">
      <c r="A23" s="26"/>
      <c r="B23" s="27"/>
      <c r="C23" s="32" t="s">
        <v>4</v>
      </c>
      <c r="D23" s="33">
        <v>68.86</v>
      </c>
      <c r="E23" s="33">
        <v>69.2</v>
      </c>
      <c r="F23" s="33">
        <v>674.7</v>
      </c>
      <c r="G23" s="33">
        <v>114</v>
      </c>
      <c r="H23" s="33">
        <v>89.5</v>
      </c>
      <c r="I23" s="33">
        <v>51.9</v>
      </c>
      <c r="J23" s="33">
        <v>47.6</v>
      </c>
      <c r="K23" s="33">
        <v>339.1</v>
      </c>
      <c r="L23" s="33">
        <v>21.4</v>
      </c>
      <c r="M23" s="33">
        <v>34</v>
      </c>
      <c r="N23" s="33">
        <v>30.3</v>
      </c>
      <c r="O23" s="33">
        <v>28.9</v>
      </c>
      <c r="P23" s="33">
        <v>489.3</v>
      </c>
      <c r="Q23" s="33">
        <v>29</v>
      </c>
      <c r="R23" s="33">
        <v>142</v>
      </c>
      <c r="S23" s="33">
        <v>11.7</v>
      </c>
      <c r="T23" s="33">
        <v>551.20000000000005</v>
      </c>
      <c r="U23" s="33">
        <v>12.6</v>
      </c>
      <c r="V23" s="33">
        <v>241.3</v>
      </c>
      <c r="W23" s="33">
        <v>100.9</v>
      </c>
      <c r="X23" s="33">
        <v>33</v>
      </c>
      <c r="Y23" s="33">
        <v>529.70000000000005</v>
      </c>
      <c r="Z23" s="33">
        <v>61.7</v>
      </c>
      <c r="AA23" s="33">
        <v>149.19999999999999</v>
      </c>
      <c r="AB23" s="33">
        <v>126.28</v>
      </c>
      <c r="AC23" s="33">
        <v>235.7</v>
      </c>
      <c r="AD23" s="114">
        <v>205.7</v>
      </c>
      <c r="AE23" s="3">
        <v>95.49</v>
      </c>
      <c r="AF23" s="3">
        <v>94.89</v>
      </c>
      <c r="AG23" s="3">
        <v>308.10000000000002</v>
      </c>
      <c r="AH23" s="3">
        <v>46.8</v>
      </c>
      <c r="AI23" s="3">
        <v>113.09</v>
      </c>
    </row>
    <row r="24" spans="1:35" x14ac:dyDescent="0.25">
      <c r="A24" s="26"/>
      <c r="B24" s="27"/>
      <c r="C24" s="34" t="s">
        <v>5</v>
      </c>
      <c r="D24" s="35">
        <f>D22*D23</f>
        <v>28.232600000000001</v>
      </c>
      <c r="E24" s="35">
        <f t="shared" ref="E24:AI24" si="2">E22*E23</f>
        <v>1.5224</v>
      </c>
      <c r="F24" s="35">
        <f t="shared" si="2"/>
        <v>9.445800000000002</v>
      </c>
      <c r="G24" s="35">
        <f t="shared" si="2"/>
        <v>1.3680000000000001</v>
      </c>
      <c r="H24" s="35">
        <f t="shared" si="2"/>
        <v>4.4750000000000005</v>
      </c>
      <c r="I24" s="35">
        <f t="shared" si="2"/>
        <v>1.9202999999999999</v>
      </c>
      <c r="J24" s="35">
        <f t="shared" si="2"/>
        <v>1.3328</v>
      </c>
      <c r="K24" s="35">
        <f t="shared" si="2"/>
        <v>0.67820000000000003</v>
      </c>
      <c r="L24" s="35">
        <f t="shared" si="2"/>
        <v>3.8305999999999996</v>
      </c>
      <c r="M24" s="35">
        <f t="shared" si="2"/>
        <v>1.1560000000000001</v>
      </c>
      <c r="N24" s="35">
        <f t="shared" si="2"/>
        <v>2.8178999999999998</v>
      </c>
      <c r="O24" s="35">
        <f t="shared" si="2"/>
        <v>1.3005</v>
      </c>
      <c r="P24" s="35">
        <f t="shared" si="2"/>
        <v>0</v>
      </c>
      <c r="Q24" s="35">
        <f t="shared" si="2"/>
        <v>0</v>
      </c>
      <c r="R24" s="35">
        <f t="shared" si="2"/>
        <v>0</v>
      </c>
      <c r="S24" s="35">
        <f t="shared" si="2"/>
        <v>11.7</v>
      </c>
      <c r="T24" s="35">
        <f t="shared" si="2"/>
        <v>0</v>
      </c>
      <c r="U24" s="35">
        <f t="shared" si="2"/>
        <v>6.3E-2</v>
      </c>
      <c r="V24" s="35">
        <f t="shared" si="2"/>
        <v>2.4130000000000003</v>
      </c>
      <c r="W24" s="35">
        <f t="shared" si="2"/>
        <v>11.300800000000001</v>
      </c>
      <c r="X24" s="35">
        <f t="shared" si="2"/>
        <v>0.99</v>
      </c>
      <c r="Y24" s="35">
        <f t="shared" si="2"/>
        <v>5.2970000000000006</v>
      </c>
      <c r="Z24" s="35">
        <f t="shared" si="2"/>
        <v>11.106</v>
      </c>
      <c r="AA24" s="35">
        <f t="shared" si="2"/>
        <v>2.3872</v>
      </c>
      <c r="AB24" s="35">
        <f t="shared" si="2"/>
        <v>0</v>
      </c>
      <c r="AC24" s="35">
        <f t="shared" si="2"/>
        <v>19.563099999999999</v>
      </c>
      <c r="AD24" s="35">
        <f t="shared" si="2"/>
        <v>0</v>
      </c>
      <c r="AE24" s="35">
        <f t="shared" si="2"/>
        <v>0</v>
      </c>
      <c r="AF24" s="35">
        <f t="shared" si="2"/>
        <v>0</v>
      </c>
      <c r="AG24" s="35">
        <f t="shared" si="2"/>
        <v>10.783500000000002</v>
      </c>
      <c r="AH24" s="35">
        <f t="shared" si="2"/>
        <v>0</v>
      </c>
      <c r="AI24" s="35">
        <f t="shared" si="2"/>
        <v>0</v>
      </c>
    </row>
    <row r="25" spans="1:35" x14ac:dyDescent="0.25">
      <c r="A25" s="26"/>
      <c r="B25" s="27"/>
      <c r="C25" s="37" t="s">
        <v>11</v>
      </c>
      <c r="D25" s="146">
        <f>SUM(D24:AI24)</f>
        <v>133.68369999999996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0"/>
      <c r="AB25" s="40"/>
      <c r="AC25" s="40"/>
      <c r="AD25" s="9"/>
      <c r="AE25" s="9"/>
      <c r="AF25" s="9"/>
      <c r="AG25" s="9"/>
      <c r="AH25" s="9"/>
      <c r="AI25" s="9"/>
    </row>
    <row r="26" spans="1:35" x14ac:dyDescent="0.25">
      <c r="A26" s="41"/>
      <c r="B26" s="42"/>
      <c r="C26" s="37" t="s">
        <v>6</v>
      </c>
      <c r="D26" s="147">
        <f>D25/D27</f>
        <v>133.68369999999996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/>
      <c r="Y26" s="40"/>
      <c r="Z26" s="40"/>
      <c r="AA26" s="40"/>
      <c r="AB26" s="45"/>
      <c r="AC26" s="54"/>
      <c r="AD26" s="58" t="s">
        <v>23</v>
      </c>
      <c r="AE26" s="58"/>
      <c r="AF26" s="58"/>
      <c r="AG26" s="9"/>
      <c r="AH26" s="9"/>
      <c r="AI26" s="9"/>
    </row>
    <row r="27" spans="1:35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152" t="s">
        <v>0</v>
      </c>
      <c r="AB27" s="152"/>
      <c r="AC27" s="46"/>
      <c r="AD27" s="56" t="s">
        <v>12</v>
      </c>
      <c r="AE27" s="56"/>
      <c r="AF27" s="56"/>
      <c r="AG27" s="9"/>
      <c r="AH27" s="9"/>
      <c r="AI27" s="9"/>
    </row>
    <row r="28" spans="1:35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39"/>
      <c r="Y28" s="139"/>
      <c r="Z28" s="45"/>
      <c r="AA28" s="45"/>
      <c r="AB28" s="45"/>
      <c r="AC28" s="9"/>
      <c r="AD28" s="145"/>
      <c r="AE28" s="145"/>
      <c r="AF28" s="145"/>
      <c r="AG28" s="9"/>
      <c r="AH28" s="54"/>
      <c r="AI28" s="9"/>
    </row>
    <row r="29" spans="1:35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x14ac:dyDescent="0.25">
      <c r="A30" s="11"/>
      <c r="B30" s="15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</sheetData>
  <mergeCells count="13">
    <mergeCell ref="A11:A17"/>
    <mergeCell ref="A1:A2"/>
    <mergeCell ref="C1:C2"/>
    <mergeCell ref="D1:AI1"/>
    <mergeCell ref="A3:A7"/>
    <mergeCell ref="A8:A10"/>
    <mergeCell ref="AD28:AF28"/>
    <mergeCell ref="A18:A20"/>
    <mergeCell ref="D25:E25"/>
    <mergeCell ref="D26:E26"/>
    <mergeCell ref="O27:P27"/>
    <mergeCell ref="R27:V27"/>
    <mergeCell ref="AA27:AB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3-7 лет</vt:lpstr>
      <vt:lpstr> СВО 1,5-3 года</vt:lpstr>
      <vt:lpstr> СВО 3-7 лет</vt:lpstr>
      <vt:lpstr>1,5 до 3х</vt:lpstr>
      <vt:lpstr>дети-инвалиды</vt:lpstr>
      <vt:lpstr>инвалид</vt:lpstr>
      <vt:lpstr>'3-7 лет'!Область_печати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</dc:creator>
  <cp:lastModifiedBy>Пользователь Windows</cp:lastModifiedBy>
  <cp:lastPrinted>2024-04-22T06:15:43Z</cp:lastPrinted>
  <dcterms:created xsi:type="dcterms:W3CDTF">2014-07-11T13:42:12Z</dcterms:created>
  <dcterms:modified xsi:type="dcterms:W3CDTF">2024-04-22T06:19:44Z</dcterms:modified>
</cp:coreProperties>
</file>