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 activeTab="5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AG24" i="15"/>
  <c r="X24" i="15"/>
  <c r="AJ21" i="15"/>
  <c r="AJ22" i="15" s="1"/>
  <c r="AJ24" i="15" s="1"/>
  <c r="AI21" i="15"/>
  <c r="AH21" i="15"/>
  <c r="AH22" i="15" s="1"/>
  <c r="AH24" i="15" s="1"/>
  <c r="AG21" i="15"/>
  <c r="AG22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<sst xmlns="http://schemas.openxmlformats.org/spreadsheetml/2006/main" count="435" uniqueCount="75">
  <si>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</si>
  <si>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</si>
  <si>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</si>
  <si>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</si>
  <si>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</si>
  <si>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</si>
  <si>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</si>
  <si>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</si>
  <si>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</si>
  <si>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</si>
  <si>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</si>
  <si>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</si>
  <si>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</si>
  <si>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</si>
  <si>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</si>
  <si>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</si>
  <si>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</si>
  <si>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</si>
  <si>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</si>
  <si>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</si>
  <si>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</si>
  <si>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</si>
  <si>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</si>
  <si>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</si>
  <si>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</si>
  <si>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</si>
  <si>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</si>
  <si>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</si>
  <si>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</si>
  <si>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</si>
  <si>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</si>
  <si>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</si>
  <si>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</si>
  <si>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</si>
  <si>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</si>
  <si>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</si>
  <si>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</si>
  <si>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</si>
  <si>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</si>
  <si>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</si>
  <si>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</si>
  <si>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</si>
  <si>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</si>
  <si>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</si>
  <si>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</si>
  <si>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</si>
  <si>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</si>
  <si>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</si>
  <si>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</si>
  <si>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</si>
  <si>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</si>
  <si>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</si>
  <si>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</si>
  <si>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</si>
  <si>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</si>
  <si>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</si>
  <si>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</si>
  <si>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</si>
  <si>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</si>
  <si>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</si>
  <si>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компот из сухофр</t>
  </si>
  <si>
    <t>крекер</t>
  </si>
  <si>
    <t>какао</t>
  </si>
  <si>
    <t>каша ман мол</t>
  </si>
  <si>
    <t>чай с молоком</t>
  </si>
  <si>
    <t>пряник</t>
  </si>
  <si>
    <t>икра морковная</t>
  </si>
  <si>
    <t>суп с гал со смет</t>
  </si>
  <si>
    <t>капуста тушёная</t>
  </si>
  <si>
    <t>курица отв</t>
  </si>
  <si>
    <t>яйцо вар</t>
  </si>
  <si>
    <t>ряженка</t>
  </si>
  <si>
    <t>курица</t>
  </si>
  <si>
    <t>капуста туш</t>
  </si>
  <si>
    <t>яйца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</si>
</sst>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view="pageBreakPreview" zoomScale="80" zoomScaleNormal="80" zoomScaleSheetLayoutView="80" workbookViewId="0">
      <selection activeCell="N20" sqref="N20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62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72</v>
      </c>
      <c r="AF2" s="104" t="s">
        <v>65</v>
      </c>
      <c r="AG2" s="104" t="s">
        <v>71</v>
      </c>
      <c r="AH2" s="104" t="s">
        <v>52</v>
      </c>
      <c r="AI2" s="104" t="s">
        <v>56</v>
      </c>
      <c r="AJ2" s="104"/>
    </row>
    <row r="3" spans="1:36" ht="15" customHeight="1" x14ac:dyDescent="0.25">
      <c r="A3" s="148" t="s">
        <v>54</v>
      </c>
      <c r="B3" s="22">
        <v>0.18</v>
      </c>
      <c r="C3" s="124" t="s">
        <v>63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2.9000000000000001E-2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48"/>
      <c r="B4" s="22">
        <v>0.18</v>
      </c>
      <c r="C4" s="125" t="s">
        <v>64</v>
      </c>
      <c r="D4" s="17">
        <v>9.5000000000000001E-2</v>
      </c>
      <c r="E4" s="17">
        <v>0.01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3"/>
      <c r="T4" s="24">
        <v>5.0000000000000001E-4</v>
      </c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48"/>
      <c r="B7" s="22">
        <v>0.04</v>
      </c>
      <c r="C7" s="125" t="s">
        <v>65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/>
      <c r="X7" s="51"/>
      <c r="Y7" s="17"/>
      <c r="Z7" s="17"/>
      <c r="AA7" s="17"/>
      <c r="AB7" s="17"/>
      <c r="AC7" s="17"/>
      <c r="AD7" s="17"/>
      <c r="AE7" s="115"/>
      <c r="AF7" s="115">
        <v>0.04</v>
      </c>
      <c r="AG7" s="115"/>
      <c r="AH7" s="115"/>
      <c r="AI7" s="115"/>
      <c r="AJ7" s="115"/>
    </row>
    <row r="8" spans="1:36" ht="15" customHeight="1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45" t="s">
        <v>1</v>
      </c>
      <c r="B11" s="22">
        <v>0.06</v>
      </c>
      <c r="C11" s="1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45"/>
      <c r="B12" s="22">
        <v>0.18</v>
      </c>
      <c r="C12" s="1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7.4999999999999997E-2</v>
      </c>
      <c r="M12" s="17">
        <v>0.01</v>
      </c>
      <c r="N12" s="17"/>
      <c r="O12" s="17"/>
      <c r="P12" s="17"/>
      <c r="Q12" s="17"/>
      <c r="R12" s="17"/>
      <c r="S12" s="53">
        <v>0.25</v>
      </c>
      <c r="T12" s="24"/>
      <c r="U12" s="17">
        <v>5.0000000000000001E-3</v>
      </c>
      <c r="V12" s="17">
        <v>8.9999999999999993E-3</v>
      </c>
      <c r="W12" s="17"/>
      <c r="X12" s="51"/>
      <c r="Y12" s="17">
        <v>0.02</v>
      </c>
      <c r="Z12" s="17"/>
      <c r="AA12" s="17"/>
      <c r="AB12" s="17"/>
      <c r="AC12" s="17"/>
      <c r="AD12" s="17"/>
      <c r="AE12" s="115"/>
      <c r="AF12" s="115"/>
      <c r="AG12" s="115"/>
      <c r="AH12" s="115"/>
      <c r="AI12" s="115"/>
      <c r="AJ12" s="115"/>
    </row>
    <row r="13" spans="1:36" ht="15" customHeight="1" x14ac:dyDescent="0.25">
      <c r="A13" s="145"/>
      <c r="B13" s="22">
        <v>0.15</v>
      </c>
      <c r="C13" s="125" t="s">
        <v>68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0.02</v>
      </c>
      <c r="O13" s="17">
        <v>0.21199999999999999</v>
      </c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5.0000000000000001E-3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45"/>
      <c r="B14" s="22">
        <v>0.08</v>
      </c>
      <c r="C14" s="125" t="s">
        <v>69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>
        <v>0.12</v>
      </c>
      <c r="AF14" s="115"/>
      <c r="AG14" s="115"/>
      <c r="AH14" s="115"/>
      <c r="AI14" s="115"/>
      <c r="AJ14" s="115"/>
    </row>
    <row r="15" spans="1:36" ht="15" customHeight="1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45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45" t="s">
        <v>2</v>
      </c>
      <c r="B18" s="22">
        <v>1</v>
      </c>
      <c r="C18" s="125" t="s">
        <v>74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45"/>
      <c r="B19" s="22">
        <v>0.2</v>
      </c>
      <c r="C19" s="125" t="s">
        <v>71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>
        <v>0.22500000000000001</v>
      </c>
      <c r="AH19" s="115"/>
      <c r="AI19" s="115"/>
      <c r="AJ19" s="115"/>
    </row>
    <row r="20" spans="1:36" ht="15" customHeight="1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0.19</v>
      </c>
      <c r="E21" s="29">
        <f t="shared" ref="E21:AJ21" si="0">SUM(E3:E20)</f>
        <v>2.4E-2</v>
      </c>
      <c r="F21" s="29">
        <f t="shared" si="0"/>
        <v>9.0000000000000011E-3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2.9000000000000001E-2</v>
      </c>
      <c r="K21" s="29">
        <f t="shared" si="0"/>
        <v>0</v>
      </c>
      <c r="L21" s="29">
        <f t="shared" si="0"/>
        <v>7.4999999999999997E-2</v>
      </c>
      <c r="M21" s="29">
        <f t="shared" si="0"/>
        <v>3.5000000000000003E-2</v>
      </c>
      <c r="N21" s="29">
        <f t="shared" si="0"/>
        <v>0.08</v>
      </c>
      <c r="O21" s="29">
        <f t="shared" si="0"/>
        <v>0.21199999999999999</v>
      </c>
      <c r="P21" s="29">
        <f t="shared" si="0"/>
        <v>0</v>
      </c>
      <c r="Q21" s="29">
        <f t="shared" si="0"/>
        <v>0</v>
      </c>
      <c r="R21" s="29">
        <f t="shared" si="0"/>
        <v>8.0000000000000002E-3</v>
      </c>
      <c r="S21" s="29">
        <f t="shared" si="0"/>
        <v>1.25</v>
      </c>
      <c r="T21" s="29">
        <f t="shared" si="0"/>
        <v>5.0000000000000001E-4</v>
      </c>
      <c r="U21" s="29">
        <f t="shared" si="0"/>
        <v>5.0000000000000001E-3</v>
      </c>
      <c r="V21" s="29">
        <f t="shared" si="0"/>
        <v>8.9999999999999993E-3</v>
      </c>
      <c r="W21" s="29">
        <f t="shared" si="0"/>
        <v>0</v>
      </c>
      <c r="X21" s="29">
        <f t="shared" si="0"/>
        <v>0</v>
      </c>
      <c r="Y21" s="29">
        <f t="shared" si="0"/>
        <v>0.02</v>
      </c>
      <c r="Z21" s="29">
        <f t="shared" si="0"/>
        <v>0</v>
      </c>
      <c r="AA21" s="29">
        <f t="shared" si="0"/>
        <v>0</v>
      </c>
      <c r="AB21" s="29">
        <f t="shared" si="0"/>
        <v>1.3000000000000001E-2</v>
      </c>
      <c r="AC21" s="29">
        <f t="shared" si="0"/>
        <v>0</v>
      </c>
      <c r="AD21" s="29">
        <f t="shared" si="0"/>
        <v>0</v>
      </c>
      <c r="AE21" s="29">
        <f t="shared" si="0"/>
        <v>0.12</v>
      </c>
      <c r="AF21" s="29">
        <f t="shared" si="0"/>
        <v>0.04</v>
      </c>
      <c r="AG21" s="29">
        <f t="shared" si="0"/>
        <v>0.22500000000000001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13.49</v>
      </c>
      <c r="E22" s="81">
        <f>E21*$D27</f>
        <v>1.704</v>
      </c>
      <c r="F22" s="81">
        <f>F21*$D27</f>
        <v>0.63900000000000012</v>
      </c>
      <c r="G22" s="81">
        <f t="shared" ref="G22:U22" si="1">G21*$D27</f>
        <v>0.78099999999999992</v>
      </c>
      <c r="H22" s="81">
        <f>H21*$D27</f>
        <v>3.5500000000000003</v>
      </c>
      <c r="I22" s="81">
        <f>I21*$D27</f>
        <v>2.6269999999999998</v>
      </c>
      <c r="J22" s="81">
        <f>J21*$D27</f>
        <v>2.0590000000000002</v>
      </c>
      <c r="K22" s="81">
        <f>K21*$D27</f>
        <v>0</v>
      </c>
      <c r="L22" s="81">
        <f t="shared" si="1"/>
        <v>5.3250000000000002</v>
      </c>
      <c r="M22" s="81">
        <f t="shared" si="1"/>
        <v>2.4850000000000003</v>
      </c>
      <c r="N22" s="81">
        <f t="shared" si="1"/>
        <v>5.68</v>
      </c>
      <c r="O22" s="81">
        <f t="shared" si="1"/>
        <v>15.052</v>
      </c>
      <c r="P22" s="81">
        <f>P21*$D27</f>
        <v>0</v>
      </c>
      <c r="Q22" s="81">
        <f t="shared" si="1"/>
        <v>0</v>
      </c>
      <c r="R22" s="81">
        <f t="shared" si="1"/>
        <v>0.56800000000000006</v>
      </c>
      <c r="S22" s="49">
        <f>S21*$D27</f>
        <v>88.75</v>
      </c>
      <c r="T22" s="16">
        <f t="shared" si="1"/>
        <v>3.5500000000000004E-2</v>
      </c>
      <c r="U22" s="16">
        <f t="shared" si="1"/>
        <v>0.35499999999999998</v>
      </c>
      <c r="V22" s="81">
        <f>V21*$D27</f>
        <v>0.6389999999999999</v>
      </c>
      <c r="W22" s="81">
        <f>W21*$D27</f>
        <v>0</v>
      </c>
      <c r="X22" s="16"/>
      <c r="Y22" s="81">
        <f>Y21*D27</f>
        <v>1.42</v>
      </c>
      <c r="Z22" s="81">
        <f>Z21*D27</f>
        <v>0</v>
      </c>
      <c r="AA22" s="81">
        <f>AA21*$D27</f>
        <v>0</v>
      </c>
      <c r="AB22" s="81">
        <f t="shared" ref="AB22:AE22" si="2">AB21*$D27</f>
        <v>0.92300000000000004</v>
      </c>
      <c r="AC22" s="81">
        <f t="shared" si="2"/>
        <v>0</v>
      </c>
      <c r="AD22" s="81">
        <f t="shared" si="2"/>
        <v>0</v>
      </c>
      <c r="AE22" s="81">
        <f t="shared" si="2"/>
        <v>8.52</v>
      </c>
      <c r="AF22" s="122">
        <v>3.6</v>
      </c>
      <c r="AG22" s="118">
        <v>18.41</v>
      </c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113.9</v>
      </c>
      <c r="H23" s="33">
        <v>89.5</v>
      </c>
      <c r="I23" s="33">
        <v>51.9</v>
      </c>
      <c r="J23" s="33">
        <v>46.8</v>
      </c>
      <c r="K23" s="33">
        <v>267.39999999999998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13.2</v>
      </c>
      <c r="V23" s="33">
        <v>240</v>
      </c>
      <c r="W23" s="33">
        <v>104.7</v>
      </c>
      <c r="X23" s="33">
        <v>116.2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196.5</v>
      </c>
      <c r="AF23" s="3">
        <v>152.4</v>
      </c>
      <c r="AG23" s="3">
        <v>95</v>
      </c>
      <c r="AH23" s="3">
        <v>308.06</v>
      </c>
      <c r="AI23" s="3">
        <v>46.8</v>
      </c>
      <c r="AJ23" s="3">
        <v>198.7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932.96839999999997</v>
      </c>
      <c r="E24" s="35">
        <f t="shared" ref="E24:AJ24" si="4">E22*E23</f>
        <v>117.91679999999999</v>
      </c>
      <c r="F24" s="35">
        <f t="shared" si="4"/>
        <v>431.13330000000013</v>
      </c>
      <c r="G24" s="35">
        <f t="shared" si="4"/>
        <v>88.9559</v>
      </c>
      <c r="H24" s="35">
        <f t="shared" si="4"/>
        <v>317.72500000000002</v>
      </c>
      <c r="I24" s="35">
        <f t="shared" si="4"/>
        <v>136.34129999999999</v>
      </c>
      <c r="J24" s="35">
        <f t="shared" si="4"/>
        <v>96.361199999999997</v>
      </c>
      <c r="K24" s="35">
        <f t="shared" si="4"/>
        <v>0</v>
      </c>
      <c r="L24" s="35">
        <f t="shared" si="4"/>
        <v>107.565</v>
      </c>
      <c r="M24" s="35">
        <f t="shared" si="4"/>
        <v>84.490000000000009</v>
      </c>
      <c r="N24" s="35">
        <f t="shared" si="4"/>
        <v>177.78399999999999</v>
      </c>
      <c r="O24" s="35">
        <f t="shared" si="4"/>
        <v>516.28359999999998</v>
      </c>
      <c r="P24" s="35">
        <f t="shared" si="4"/>
        <v>0</v>
      </c>
      <c r="Q24" s="35">
        <f t="shared" si="4"/>
        <v>0</v>
      </c>
      <c r="R24" s="35">
        <f t="shared" si="4"/>
        <v>80.144800000000004</v>
      </c>
      <c r="S24" s="35">
        <f t="shared" si="4"/>
        <v>1038.375</v>
      </c>
      <c r="T24" s="35">
        <f t="shared" si="4"/>
        <v>19.365250000000003</v>
      </c>
      <c r="U24" s="35">
        <f t="shared" si="4"/>
        <v>4.6859999999999999</v>
      </c>
      <c r="V24" s="35">
        <f t="shared" si="4"/>
        <v>153.35999999999999</v>
      </c>
      <c r="W24" s="35">
        <f t="shared" si="4"/>
        <v>0</v>
      </c>
      <c r="X24" s="35">
        <f t="shared" si="4"/>
        <v>0</v>
      </c>
      <c r="Y24" s="35">
        <f t="shared" si="4"/>
        <v>47.143999999999998</v>
      </c>
      <c r="Z24" s="35">
        <f t="shared" si="4"/>
        <v>0</v>
      </c>
      <c r="AA24" s="35">
        <f t="shared" si="4"/>
        <v>0</v>
      </c>
      <c r="AB24" s="35">
        <f t="shared" si="4"/>
        <v>141.68049999999999</v>
      </c>
      <c r="AC24" s="35">
        <f t="shared" si="4"/>
        <v>0</v>
      </c>
      <c r="AD24" s="35">
        <f t="shared" si="4"/>
        <v>0</v>
      </c>
      <c r="AE24" s="35">
        <f t="shared" si="4"/>
        <v>1674.1799999999998</v>
      </c>
      <c r="AF24" s="35">
        <f t="shared" si="4"/>
        <v>548.64</v>
      </c>
      <c r="AG24" s="35">
        <f t="shared" si="4"/>
        <v>1748.95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50">
        <f>SUM(D24:AJ24)</f>
        <v>8464.0500499999998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51">
        <f>D25/D27</f>
        <v>119.21197253521126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9"/>
      <c r="AF28" s="149"/>
      <c r="AG28" s="149"/>
      <c r="AH28" s="9"/>
      <c r="AI28" s="54"/>
    </row>
  </sheetData>
  <mergeCells count="13">
    <mergeCell ref="AE28:AG28"/>
    <mergeCell ref="D25:E25"/>
    <mergeCell ref="D26:E26"/>
    <mergeCell ref="D1:AJ1"/>
    <mergeCell ref="O27:P27"/>
    <mergeCell ref="R27:V27"/>
    <mergeCell ref="AB27:AC27"/>
    <mergeCell ref="A18:A20"/>
    <mergeCell ref="C1:C2"/>
    <mergeCell ref="A1:A2"/>
    <mergeCell ref="A3:A7"/>
    <mergeCell ref="A8:A10"/>
    <mergeCell ref="A11:A1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AB19" sqref="AB19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36" ht="43.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56</v>
      </c>
      <c r="K2" s="68" t="s">
        <v>62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72</v>
      </c>
      <c r="AE2" s="113" t="s">
        <v>65</v>
      </c>
      <c r="AF2" s="104" t="s">
        <v>71</v>
      </c>
      <c r="AG2" s="104" t="s">
        <v>52</v>
      </c>
      <c r="AH2" s="104" t="s">
        <v>56</v>
      </c>
      <c r="AI2" s="104" t="s">
        <v>53</v>
      </c>
      <c r="AJ2" s="104"/>
    </row>
    <row r="3" spans="1:36" x14ac:dyDescent="0.25">
      <c r="A3" s="167" t="s">
        <v>54</v>
      </c>
      <c r="B3" s="60">
        <v>0.13</v>
      </c>
      <c r="C3" s="126" t="s">
        <v>63</v>
      </c>
      <c r="D3" s="17">
        <v>7.0000000000000007E-2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68"/>
      <c r="B4" s="60">
        <v>0.15</v>
      </c>
      <c r="C4" s="126" t="s">
        <v>64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73"/>
      <c r="T4" s="84">
        <v>5.0000000000000001E-3</v>
      </c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68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69"/>
      <c r="B7" s="60">
        <v>0.04</v>
      </c>
      <c r="C7" s="126" t="s">
        <v>65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/>
      <c r="X7" s="17"/>
      <c r="Y7" s="17"/>
      <c r="Z7" s="17"/>
      <c r="AA7" s="17"/>
      <c r="AB7" s="17"/>
      <c r="AC7" s="17"/>
      <c r="AD7" s="17"/>
      <c r="AE7" s="115">
        <v>0.04</v>
      </c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0.05</v>
      </c>
      <c r="M12" s="17">
        <v>7.0000000000000001E-3</v>
      </c>
      <c r="N12" s="17"/>
      <c r="O12" s="17"/>
      <c r="P12" s="17"/>
      <c r="Q12" s="17"/>
      <c r="R12" s="17"/>
      <c r="S12" s="73">
        <v>1</v>
      </c>
      <c r="T12" s="76"/>
      <c r="U12" s="79">
        <v>5.0000000000000001E-3</v>
      </c>
      <c r="V12" s="17">
        <v>0.01</v>
      </c>
      <c r="W12" s="17"/>
      <c r="X12" s="17">
        <v>1.4999999999999999E-2</v>
      </c>
      <c r="Y12" s="17"/>
      <c r="Z12" s="17"/>
      <c r="AA12" s="17"/>
      <c r="AB12" s="17"/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73</v>
      </c>
      <c r="D13" s="17"/>
      <c r="E13" s="17"/>
      <c r="F13" s="17"/>
      <c r="G13" s="17">
        <v>4.0000000000000001E-3</v>
      </c>
      <c r="H13" s="17"/>
      <c r="I13" s="17"/>
      <c r="J13" s="17"/>
      <c r="K13" s="17"/>
      <c r="L13" s="17"/>
      <c r="M13" s="17">
        <v>0.01</v>
      </c>
      <c r="N13" s="17">
        <v>1.4999999999999999E-2</v>
      </c>
      <c r="O13" s="17">
        <v>0.17</v>
      </c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3.0000000000000001E-3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>
        <v>7.0000000000000007E-2</v>
      </c>
      <c r="C14" s="126" t="s">
        <v>69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>
        <v>0.11</v>
      </c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0.16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1</v>
      </c>
      <c r="C18" s="126" t="s">
        <v>74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0.18</v>
      </c>
      <c r="C19" s="143" t="s">
        <v>71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>
        <v>0.22500000000000001</v>
      </c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0.14500000000000002</v>
      </c>
      <c r="E21" s="105">
        <f t="shared" ref="E21:AJ21" si="0">SUM(E3:E20)</f>
        <v>1.7000000000000001E-2</v>
      </c>
      <c r="F21" s="105">
        <f t="shared" si="0"/>
        <v>7.0000000000000001E-3</v>
      </c>
      <c r="G21" s="105">
        <f t="shared" si="0"/>
        <v>0.01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0</v>
      </c>
      <c r="L21" s="105">
        <f t="shared" si="0"/>
        <v>0.05</v>
      </c>
      <c r="M21" s="105">
        <f t="shared" si="0"/>
        <v>2.5000000000000001E-2</v>
      </c>
      <c r="N21" s="105">
        <f t="shared" si="0"/>
        <v>5.5E-2</v>
      </c>
      <c r="O21" s="105">
        <f t="shared" si="0"/>
        <v>0.17</v>
      </c>
      <c r="P21" s="105">
        <f t="shared" si="0"/>
        <v>0</v>
      </c>
      <c r="Q21" s="105">
        <f t="shared" si="0"/>
        <v>0</v>
      </c>
      <c r="R21" s="105">
        <f t="shared" si="0"/>
        <v>6.0000000000000001E-3</v>
      </c>
      <c r="S21" s="105">
        <f t="shared" si="0"/>
        <v>2</v>
      </c>
      <c r="T21" s="105">
        <f t="shared" si="0"/>
        <v>5.0000000000000001E-3</v>
      </c>
      <c r="U21" s="105">
        <f t="shared" si="0"/>
        <v>5.0000000000000001E-3</v>
      </c>
      <c r="V21" s="105">
        <f t="shared" si="0"/>
        <v>0.01</v>
      </c>
      <c r="W21" s="105">
        <f t="shared" si="0"/>
        <v>0</v>
      </c>
      <c r="X21" s="105">
        <f t="shared" si="0"/>
        <v>1.4999999999999999E-2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8.0000000000000002E-3</v>
      </c>
      <c r="AC21" s="105">
        <f t="shared" si="0"/>
        <v>0</v>
      </c>
      <c r="AD21" s="105">
        <f t="shared" si="0"/>
        <v>0.11</v>
      </c>
      <c r="AE21" s="105">
        <f t="shared" si="0"/>
        <v>0.04</v>
      </c>
      <c r="AF21" s="105">
        <f t="shared" si="0"/>
        <v>0.22500000000000001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0.14500000000000002</v>
      </c>
      <c r="E22" s="106">
        <f>E21*$D27</f>
        <v>1.7000000000000001E-2</v>
      </c>
      <c r="F22" s="106">
        <f>F21*$D27</f>
        <v>7.0000000000000001E-3</v>
      </c>
      <c r="G22" s="106">
        <f t="shared" ref="G22:Q22" si="1">G21*$D27</f>
        <v>0.01</v>
      </c>
      <c r="H22" s="106">
        <f>H21*$D27</f>
        <v>3.9999999999999994E-2</v>
      </c>
      <c r="I22" s="106">
        <f>I21*$D27</f>
        <v>0.03</v>
      </c>
      <c r="J22" s="106">
        <f t="shared" si="1"/>
        <v>0.02</v>
      </c>
      <c r="K22" s="107">
        <f>K21*$D27</f>
        <v>0</v>
      </c>
      <c r="L22" s="106">
        <f t="shared" si="1"/>
        <v>0.05</v>
      </c>
      <c r="M22" s="106">
        <f t="shared" si="1"/>
        <v>2.5000000000000001E-2</v>
      </c>
      <c r="N22" s="106">
        <f t="shared" si="1"/>
        <v>5.5E-2</v>
      </c>
      <c r="O22" s="106">
        <f t="shared" si="1"/>
        <v>0.17</v>
      </c>
      <c r="P22" s="106">
        <f>P21*$D27</f>
        <v>0</v>
      </c>
      <c r="Q22" s="106">
        <f t="shared" si="1"/>
        <v>0</v>
      </c>
      <c r="R22" s="106">
        <f>R21*$D27</f>
        <v>6.0000000000000001E-3</v>
      </c>
      <c r="S22" s="108">
        <f>S21*$D27</f>
        <v>2</v>
      </c>
      <c r="T22" s="109">
        <f>T21*$D27</f>
        <v>5.0000000000000001E-3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</v>
      </c>
      <c r="X22" s="106">
        <f t="shared" si="2"/>
        <v>1.4999999999999999E-2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si="2"/>
        <v>8.0000000000000002E-3</v>
      </c>
      <c r="AC22" s="106">
        <f t="shared" si="2"/>
        <v>0</v>
      </c>
      <c r="AD22" s="106">
        <f t="shared" si="2"/>
        <v>0.11</v>
      </c>
      <c r="AE22" s="106">
        <f t="shared" si="2"/>
        <v>0.04</v>
      </c>
      <c r="AF22" s="107">
        <f t="shared" si="2"/>
        <v>0.22500000000000001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47.1</v>
      </c>
      <c r="K23" s="71">
        <v>277.39999999999998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234.1</v>
      </c>
      <c r="AE23" s="117">
        <v>152.6</v>
      </c>
      <c r="AF23" s="112">
        <v>94.9</v>
      </c>
      <c r="AG23" s="112">
        <v>308.10000000000002</v>
      </c>
      <c r="AH23" s="112">
        <v>47.1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9.9847000000000019</v>
      </c>
      <c r="E24" s="111">
        <f t="shared" ref="E24:AJ24" si="3">E22*E23</f>
        <v>1.1764000000000001</v>
      </c>
      <c r="F24" s="111">
        <f t="shared" si="3"/>
        <v>4.7229000000000001</v>
      </c>
      <c r="G24" s="111">
        <f t="shared" si="3"/>
        <v>1.135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0.94200000000000006</v>
      </c>
      <c r="K24" s="111">
        <f t="shared" si="3"/>
        <v>0</v>
      </c>
      <c r="L24" s="111">
        <f t="shared" si="3"/>
        <v>1.075</v>
      </c>
      <c r="M24" s="111">
        <f t="shared" si="3"/>
        <v>0.85000000000000009</v>
      </c>
      <c r="N24" s="111">
        <f t="shared" si="3"/>
        <v>1.6665000000000001</v>
      </c>
      <c r="O24" s="111">
        <f t="shared" si="3"/>
        <v>4.8280000000000003</v>
      </c>
      <c r="P24" s="111">
        <f t="shared" si="3"/>
        <v>0</v>
      </c>
      <c r="Q24" s="111">
        <f t="shared" si="3"/>
        <v>0</v>
      </c>
      <c r="R24" s="111">
        <f t="shared" si="3"/>
        <v>0.85199999999999998</v>
      </c>
      <c r="S24" s="111">
        <f t="shared" si="3"/>
        <v>23.4</v>
      </c>
      <c r="T24" s="111">
        <f t="shared" si="3"/>
        <v>2.7560000000000002</v>
      </c>
      <c r="U24" s="111">
        <f t="shared" si="3"/>
        <v>6.3E-2</v>
      </c>
      <c r="V24" s="111">
        <f t="shared" si="3"/>
        <v>2.4180000000000001</v>
      </c>
      <c r="W24" s="111">
        <f t="shared" si="3"/>
        <v>0</v>
      </c>
      <c r="X24" s="111">
        <f t="shared" si="3"/>
        <v>0.495</v>
      </c>
      <c r="Y24" s="111">
        <f t="shared" si="3"/>
        <v>0</v>
      </c>
      <c r="Z24" s="111">
        <f t="shared" si="3"/>
        <v>0</v>
      </c>
      <c r="AA24" s="111">
        <f t="shared" si="3"/>
        <v>0</v>
      </c>
      <c r="AB24" s="111">
        <f t="shared" si="3"/>
        <v>1.2264000000000002</v>
      </c>
      <c r="AC24" s="111">
        <f t="shared" si="3"/>
        <v>0</v>
      </c>
      <c r="AD24" s="111">
        <f t="shared" si="3"/>
        <v>25.751000000000001</v>
      </c>
      <c r="AE24" s="111">
        <f t="shared" si="3"/>
        <v>6.1040000000000001</v>
      </c>
      <c r="AF24" s="111">
        <f t="shared" si="3"/>
        <v>21.352500000000003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70">
        <f>SUM(D24:AJ24)</f>
        <v>115.9354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71">
        <f>D25/D27</f>
        <v>115.9354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  <mergeCell ref="A11:A17"/>
    <mergeCell ref="A1:A2"/>
    <mergeCell ref="B1:B2"/>
    <mergeCell ref="C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Y18" sqref="Y18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38.25" customHeight="1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62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65</v>
      </c>
      <c r="AF2" s="136" t="s">
        <v>72</v>
      </c>
      <c r="AG2" s="136" t="s">
        <v>71</v>
      </c>
      <c r="AH2" s="136" t="s">
        <v>52</v>
      </c>
      <c r="AI2" s="136" t="s">
        <v>56</v>
      </c>
      <c r="AJ2" s="136" t="s">
        <v>53</v>
      </c>
    </row>
    <row r="3" spans="1:36" x14ac:dyDescent="0.25">
      <c r="A3" s="148" t="s">
        <v>54</v>
      </c>
      <c r="B3" s="22">
        <v>0.18</v>
      </c>
      <c r="C3" s="124" t="s">
        <v>63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48"/>
      <c r="B4" s="22">
        <v>0.18</v>
      </c>
      <c r="C4" s="125" t="s">
        <v>64</v>
      </c>
      <c r="D4" s="17">
        <v>9.5000000000000001E-2</v>
      </c>
      <c r="E4" s="17">
        <v>0.01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3"/>
      <c r="T4" s="24">
        <v>5.0000000000000001E-3</v>
      </c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48"/>
      <c r="B7" s="22">
        <v>0.04</v>
      </c>
      <c r="C7" s="125" t="s">
        <v>65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/>
      <c r="X7" s="51"/>
      <c r="Y7" s="17"/>
      <c r="Z7" s="17"/>
      <c r="AA7" s="17"/>
      <c r="AB7" s="17"/>
      <c r="AC7" s="17"/>
      <c r="AD7" s="17"/>
      <c r="AE7" s="115">
        <v>0.04</v>
      </c>
      <c r="AF7" s="115"/>
      <c r="AG7" s="115"/>
      <c r="AH7" s="115"/>
      <c r="AI7" s="115"/>
      <c r="AJ7" s="115"/>
    </row>
    <row r="8" spans="1:36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45" t="s">
        <v>1</v>
      </c>
      <c r="B11" s="22">
        <v>0.06</v>
      </c>
      <c r="C11" s="1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45"/>
      <c r="B12" s="22">
        <v>0.18</v>
      </c>
      <c r="C12" s="1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7.4999999999999997E-2</v>
      </c>
      <c r="M12" s="17">
        <v>0.01</v>
      </c>
      <c r="N12" s="17"/>
      <c r="O12" s="17"/>
      <c r="P12" s="17"/>
      <c r="Q12" s="17"/>
      <c r="R12" s="17"/>
      <c r="S12" s="53">
        <v>1</v>
      </c>
      <c r="T12" s="24"/>
      <c r="U12" s="17">
        <v>5.0000000000000001E-3</v>
      </c>
      <c r="V12" s="17">
        <v>0.01</v>
      </c>
      <c r="W12" s="17"/>
      <c r="X12" s="51"/>
      <c r="Y12" s="17">
        <v>0.02</v>
      </c>
      <c r="Z12" s="17"/>
      <c r="AA12" s="17"/>
      <c r="AB12" s="17"/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45"/>
      <c r="B13" s="22">
        <v>0.15</v>
      </c>
      <c r="C13" s="125" t="s">
        <v>73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0.02</v>
      </c>
      <c r="O13" s="17">
        <v>0.21199999999999999</v>
      </c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5.0000000000000001E-3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45"/>
      <c r="B14" s="22">
        <v>0.08</v>
      </c>
      <c r="C14" s="125" t="s">
        <v>69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>
        <v>0.12</v>
      </c>
      <c r="AG14" s="115"/>
      <c r="AH14" s="115"/>
      <c r="AI14" s="115"/>
      <c r="AJ14" s="115"/>
    </row>
    <row r="15" spans="1:36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45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45" t="s">
        <v>2</v>
      </c>
      <c r="B18" s="22">
        <v>1</v>
      </c>
      <c r="C18" s="125" t="s">
        <v>74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45"/>
      <c r="B19" s="22">
        <v>0.18</v>
      </c>
      <c r="C19" s="125" t="s">
        <v>71</v>
      </c>
      <c r="D19" s="17"/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/>
      <c r="AD19" s="17"/>
      <c r="AE19" s="115"/>
      <c r="AF19" s="115"/>
      <c r="AG19" s="115">
        <v>0.22500000000000001</v>
      </c>
      <c r="AH19" s="115"/>
      <c r="AI19" s="115"/>
      <c r="AJ19" s="115"/>
    </row>
    <row r="20" spans="1:36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0.19</v>
      </c>
      <c r="E21" s="129">
        <f t="shared" ref="E21:AJ21" si="0">SUM(E3:E20)</f>
        <v>2.4E-2</v>
      </c>
      <c r="F21" s="129">
        <f t="shared" si="0"/>
        <v>9.0000000000000011E-3</v>
      </c>
      <c r="G21" s="129">
        <f t="shared" si="0"/>
        <v>1.0999999999999999E-2</v>
      </c>
      <c r="H21" s="129">
        <f t="shared" si="0"/>
        <v>0.05</v>
      </c>
      <c r="I21" s="129">
        <f t="shared" si="0"/>
        <v>3.6999999999999998E-2</v>
      </c>
      <c r="J21" s="129">
        <f t="shared" si="0"/>
        <v>2.8000000000000001E-2</v>
      </c>
      <c r="K21" s="129">
        <f t="shared" si="0"/>
        <v>0</v>
      </c>
      <c r="L21" s="129">
        <f t="shared" si="0"/>
        <v>7.4999999999999997E-2</v>
      </c>
      <c r="M21" s="129">
        <f t="shared" si="0"/>
        <v>3.5000000000000003E-2</v>
      </c>
      <c r="N21" s="129">
        <f t="shared" si="0"/>
        <v>0.08</v>
      </c>
      <c r="O21" s="129">
        <f t="shared" si="0"/>
        <v>0.21199999999999999</v>
      </c>
      <c r="P21" s="129">
        <f t="shared" si="0"/>
        <v>0</v>
      </c>
      <c r="Q21" s="129">
        <f t="shared" si="0"/>
        <v>0</v>
      </c>
      <c r="R21" s="129">
        <f t="shared" si="0"/>
        <v>8.0000000000000002E-3</v>
      </c>
      <c r="S21" s="129">
        <f t="shared" si="0"/>
        <v>2</v>
      </c>
      <c r="T21" s="129">
        <f t="shared" si="0"/>
        <v>5.0000000000000001E-3</v>
      </c>
      <c r="U21" s="129">
        <f t="shared" si="0"/>
        <v>5.0000000000000001E-3</v>
      </c>
      <c r="V21" s="129">
        <f t="shared" si="0"/>
        <v>0.01</v>
      </c>
      <c r="W21" s="129">
        <f t="shared" si="0"/>
        <v>0</v>
      </c>
      <c r="X21" s="129">
        <f t="shared" si="0"/>
        <v>0</v>
      </c>
      <c r="Y21" s="129">
        <f t="shared" si="0"/>
        <v>0.02</v>
      </c>
      <c r="Z21" s="129">
        <f t="shared" si="0"/>
        <v>0</v>
      </c>
      <c r="AA21" s="129">
        <f t="shared" si="0"/>
        <v>0</v>
      </c>
      <c r="AB21" s="129">
        <f t="shared" si="0"/>
        <v>1.3000000000000001E-2</v>
      </c>
      <c r="AC21" s="129">
        <f t="shared" si="0"/>
        <v>0</v>
      </c>
      <c r="AD21" s="129">
        <f t="shared" si="0"/>
        <v>0</v>
      </c>
      <c r="AE21" s="129">
        <f t="shared" si="0"/>
        <v>0.04</v>
      </c>
      <c r="AF21" s="129">
        <f t="shared" si="0"/>
        <v>0.12</v>
      </c>
      <c r="AG21" s="129">
        <f t="shared" si="0"/>
        <v>0.22500000000000001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0.19</v>
      </c>
      <c r="E22" s="131">
        <f>E21*$D27</f>
        <v>2.4E-2</v>
      </c>
      <c r="F22" s="131">
        <f>F21*$D27</f>
        <v>9.0000000000000011E-3</v>
      </c>
      <c r="G22" s="137">
        <f t="shared" ref="G22:U22" si="1">G21*$D27</f>
        <v>1.0999999999999999E-2</v>
      </c>
      <c r="H22" s="131">
        <f>H21*$D27</f>
        <v>0.05</v>
      </c>
      <c r="I22" s="131">
        <f>I21*$D27</f>
        <v>3.6999999999999998E-2</v>
      </c>
      <c r="J22" s="131">
        <f>J21*$D27</f>
        <v>2.8000000000000001E-2</v>
      </c>
      <c r="K22" s="137">
        <f>K21*$D27</f>
        <v>0</v>
      </c>
      <c r="L22" s="131">
        <f t="shared" si="1"/>
        <v>7.4999999999999997E-2</v>
      </c>
      <c r="M22" s="131">
        <f t="shared" si="1"/>
        <v>3.5000000000000003E-2</v>
      </c>
      <c r="N22" s="131">
        <f t="shared" si="1"/>
        <v>0.08</v>
      </c>
      <c r="O22" s="131">
        <f t="shared" si="1"/>
        <v>0.21199999999999999</v>
      </c>
      <c r="P22" s="131">
        <f>P21*$D27</f>
        <v>0</v>
      </c>
      <c r="Q22" s="131">
        <f t="shared" si="1"/>
        <v>0</v>
      </c>
      <c r="R22" s="131">
        <f t="shared" si="1"/>
        <v>8.0000000000000002E-3</v>
      </c>
      <c r="S22" s="132">
        <f>S21*$D27</f>
        <v>2</v>
      </c>
      <c r="T22" s="133">
        <f t="shared" si="1"/>
        <v>5.0000000000000001E-3</v>
      </c>
      <c r="U22" s="133">
        <f t="shared" si="1"/>
        <v>5.0000000000000001E-3</v>
      </c>
      <c r="V22" s="137">
        <f>V21*$D27</f>
        <v>0.01</v>
      </c>
      <c r="W22" s="131">
        <f>W21*$D27</f>
        <v>0</v>
      </c>
      <c r="X22" s="133"/>
      <c r="Y22" s="137">
        <f>Y21*$D27</f>
        <v>0.02</v>
      </c>
      <c r="Z22" s="131">
        <f>Z21*D27</f>
        <v>0</v>
      </c>
      <c r="AA22" s="131">
        <f>AA21*$D27</f>
        <v>0</v>
      </c>
      <c r="AB22" s="131">
        <f t="shared" ref="AB22:AJ22" si="2">AB21*$D27</f>
        <v>1.3000000000000001E-2</v>
      </c>
      <c r="AC22" s="131">
        <f t="shared" si="2"/>
        <v>0</v>
      </c>
      <c r="AD22" s="131">
        <f t="shared" si="2"/>
        <v>0</v>
      </c>
      <c r="AE22" s="131">
        <f t="shared" si="2"/>
        <v>0.04</v>
      </c>
      <c r="AF22" s="131">
        <f t="shared" si="2"/>
        <v>0.12</v>
      </c>
      <c r="AG22" s="131">
        <f t="shared" si="2"/>
        <v>0.22500000000000001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47.1</v>
      </c>
      <c r="K23" s="134">
        <v>277.39999999999998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152.6</v>
      </c>
      <c r="AF23" s="60">
        <v>234.1</v>
      </c>
      <c r="AG23" s="60">
        <v>94.89</v>
      </c>
      <c r="AH23" s="60">
        <v>308.10000000000002</v>
      </c>
      <c r="AI23" s="60">
        <v>47.1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13.083399999999999</v>
      </c>
      <c r="E24" s="135">
        <f t="shared" ref="E24:AJ24" si="3">E22*E23</f>
        <v>1.6608000000000001</v>
      </c>
      <c r="F24" s="135">
        <f t="shared" si="3"/>
        <v>6.0723000000000011</v>
      </c>
      <c r="G24" s="135">
        <f t="shared" si="3"/>
        <v>1.2484999999999999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1.3188</v>
      </c>
      <c r="K24" s="135">
        <f t="shared" si="3"/>
        <v>0</v>
      </c>
      <c r="L24" s="135">
        <f t="shared" si="3"/>
        <v>1.6125</v>
      </c>
      <c r="M24" s="135">
        <f t="shared" si="3"/>
        <v>1.1900000000000002</v>
      </c>
      <c r="N24" s="135">
        <f t="shared" si="3"/>
        <v>2.4239999999999999</v>
      </c>
      <c r="O24" s="135">
        <f t="shared" si="3"/>
        <v>6.0207999999999995</v>
      </c>
      <c r="P24" s="135">
        <f t="shared" si="3"/>
        <v>0</v>
      </c>
      <c r="Q24" s="135">
        <f t="shared" si="3"/>
        <v>0</v>
      </c>
      <c r="R24" s="135">
        <f t="shared" si="3"/>
        <v>1.1368</v>
      </c>
      <c r="S24" s="135">
        <f t="shared" si="3"/>
        <v>23.4</v>
      </c>
      <c r="T24" s="135">
        <f t="shared" si="3"/>
        <v>2.7560000000000002</v>
      </c>
      <c r="U24" s="135">
        <f t="shared" si="3"/>
        <v>6.3E-2</v>
      </c>
      <c r="V24" s="135">
        <f t="shared" si="3"/>
        <v>2.4180000000000001</v>
      </c>
      <c r="W24" s="135">
        <f t="shared" si="3"/>
        <v>0</v>
      </c>
      <c r="X24" s="135">
        <f t="shared" si="3"/>
        <v>0</v>
      </c>
      <c r="Y24" s="135">
        <f t="shared" si="3"/>
        <v>0.66</v>
      </c>
      <c r="Z24" s="135">
        <f t="shared" si="3"/>
        <v>0</v>
      </c>
      <c r="AA24" s="135">
        <f t="shared" si="3"/>
        <v>0</v>
      </c>
      <c r="AB24" s="135">
        <f t="shared" si="3"/>
        <v>1.9929000000000003</v>
      </c>
      <c r="AC24" s="135">
        <f t="shared" si="3"/>
        <v>0</v>
      </c>
      <c r="AD24" s="135">
        <f t="shared" si="3"/>
        <v>0</v>
      </c>
      <c r="AE24" s="135">
        <f t="shared" si="3"/>
        <v>6.1040000000000001</v>
      </c>
      <c r="AF24" s="135">
        <f t="shared" si="3"/>
        <v>28.091999999999999</v>
      </c>
      <c r="AG24" s="135">
        <f t="shared" si="3"/>
        <v>21.350249999999999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50">
        <f>SUM(D24:AJ24)</f>
        <v>128.99934999999999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51">
        <f>D25/D27</f>
        <v>128.99934999999999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9"/>
      <c r="AF28" s="149"/>
      <c r="AG28" s="149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E28:AG28"/>
    <mergeCell ref="A18:A20"/>
    <mergeCell ref="D25:E25"/>
    <mergeCell ref="D26:E26"/>
    <mergeCell ref="O27:P27"/>
    <mergeCell ref="R27:V27"/>
    <mergeCell ref="AB27:AC27"/>
    <mergeCell ref="A11:A17"/>
    <mergeCell ref="A1:A2"/>
    <mergeCell ref="C1:C2"/>
    <mergeCell ref="D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N20" sqref="N20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67" ht="44.2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56</v>
      </c>
      <c r="K2" s="68" t="s">
        <v>62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72</v>
      </c>
      <c r="AE2" s="113" t="s">
        <v>65</v>
      </c>
      <c r="AF2" s="104" t="s">
        <v>71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67" t="s">
        <v>54</v>
      </c>
      <c r="B3" s="60">
        <v>0.13</v>
      </c>
      <c r="C3" t="s">
        <v>63</v>
      </c>
      <c r="D3" s="17">
        <v>7.4999999999999997E-2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68"/>
      <c r="B4" s="60">
        <v>0.15</v>
      </c>
      <c r="C4" s="126" t="s">
        <v>64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73"/>
      <c r="T4" s="84">
        <v>5.0000000000000001E-4</v>
      </c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68"/>
      <c r="B6" s="60"/>
      <c r="C6" s="12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/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69"/>
      <c r="B7" s="60">
        <v>0.04</v>
      </c>
      <c r="C7" s="126" t="s">
        <v>65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/>
      <c r="X7" s="17"/>
      <c r="Y7" s="17"/>
      <c r="Z7" s="17"/>
      <c r="AA7" s="17"/>
      <c r="AB7" s="17"/>
      <c r="AC7" s="17"/>
      <c r="AD7" s="17"/>
      <c r="AE7" s="115">
        <v>0.04</v>
      </c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0.05</v>
      </c>
      <c r="M12" s="17">
        <v>7.0000000000000001E-3</v>
      </c>
      <c r="N12" s="17"/>
      <c r="O12" s="17"/>
      <c r="P12" s="17"/>
      <c r="Q12" s="17"/>
      <c r="R12" s="17"/>
      <c r="S12" s="73">
        <v>0.2</v>
      </c>
      <c r="T12" s="76"/>
      <c r="U12" s="79">
        <v>2E-3</v>
      </c>
      <c r="V12" s="17">
        <v>8.0000000000000002E-3</v>
      </c>
      <c r="W12" s="17"/>
      <c r="X12" s="17">
        <v>1.4999999999999999E-2</v>
      </c>
      <c r="Y12" s="17"/>
      <c r="Z12" s="17"/>
      <c r="AA12" s="17"/>
      <c r="AB12" s="17"/>
      <c r="AC12" s="17"/>
      <c r="AD12" s="17"/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73</v>
      </c>
      <c r="D13" s="17"/>
      <c r="E13" s="17"/>
      <c r="F13" s="17"/>
      <c r="G13" s="17">
        <v>4.0000000000000001E-3</v>
      </c>
      <c r="H13" s="17"/>
      <c r="I13" s="17"/>
      <c r="J13" s="17"/>
      <c r="K13" s="17"/>
      <c r="L13" s="17"/>
      <c r="M13" s="17">
        <v>0.01</v>
      </c>
      <c r="N13" s="17">
        <v>1.4999999999999999E-2</v>
      </c>
      <c r="O13" s="17">
        <v>0.17</v>
      </c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3.0000000000000001E-3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>
        <v>7.0000000000000007E-2</v>
      </c>
      <c r="C14" s="126" t="s">
        <v>69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>
        <v>0.11</v>
      </c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60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1</v>
      </c>
      <c r="C18" s="126" t="s">
        <v>74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0.18</v>
      </c>
      <c r="C19" s="126" t="s">
        <v>71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/>
      <c r="AC19" s="17"/>
      <c r="AD19" s="17"/>
      <c r="AE19" s="115"/>
      <c r="AF19" s="115">
        <v>0.184</v>
      </c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0.15</v>
      </c>
      <c r="E21" s="105">
        <f t="shared" ref="E21:AJ21" si="0">SUM(E3:E20)</f>
        <v>2.1000000000000001E-2</v>
      </c>
      <c r="F21" s="105">
        <f t="shared" si="0"/>
        <v>7.0000000000000001E-3</v>
      </c>
      <c r="G21" s="105">
        <f t="shared" si="0"/>
        <v>0.01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0</v>
      </c>
      <c r="L21" s="105">
        <f t="shared" si="0"/>
        <v>0.05</v>
      </c>
      <c r="M21" s="105">
        <f t="shared" si="0"/>
        <v>2.5000000000000001E-2</v>
      </c>
      <c r="N21" s="105">
        <f t="shared" si="0"/>
        <v>5.5E-2</v>
      </c>
      <c r="O21" s="105">
        <f t="shared" si="0"/>
        <v>0.17</v>
      </c>
      <c r="P21" s="105">
        <f t="shared" si="0"/>
        <v>0</v>
      </c>
      <c r="Q21" s="105">
        <f t="shared" si="0"/>
        <v>0</v>
      </c>
      <c r="R21" s="105">
        <f t="shared" si="0"/>
        <v>6.0000000000000001E-3</v>
      </c>
      <c r="S21" s="105">
        <f t="shared" si="0"/>
        <v>1.2</v>
      </c>
      <c r="T21" s="105">
        <f t="shared" si="0"/>
        <v>5.0000000000000001E-4</v>
      </c>
      <c r="U21" s="105">
        <f t="shared" si="0"/>
        <v>2E-3</v>
      </c>
      <c r="V21" s="105">
        <f t="shared" si="0"/>
        <v>8.0000000000000002E-3</v>
      </c>
      <c r="W21" s="105">
        <f t="shared" si="0"/>
        <v>0</v>
      </c>
      <c r="X21" s="105">
        <f t="shared" si="0"/>
        <v>1.4999999999999999E-2</v>
      </c>
      <c r="Y21" s="105">
        <f t="shared" si="0"/>
        <v>0</v>
      </c>
      <c r="Z21" s="105">
        <f t="shared" si="0"/>
        <v>0</v>
      </c>
      <c r="AA21" s="105">
        <f t="shared" si="0"/>
        <v>0</v>
      </c>
      <c r="AB21" s="105">
        <f t="shared" si="0"/>
        <v>1.0999999999999999E-2</v>
      </c>
      <c r="AC21" s="105">
        <f t="shared" si="0"/>
        <v>0</v>
      </c>
      <c r="AD21" s="105">
        <f t="shared" si="0"/>
        <v>0.11</v>
      </c>
      <c r="AE21" s="105">
        <f t="shared" si="0"/>
        <v>0.04</v>
      </c>
      <c r="AF21" s="105">
        <f t="shared" si="0"/>
        <v>0.184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1.5</v>
      </c>
      <c r="E22" s="106">
        <f>E21*$D27</f>
        <v>0.21000000000000002</v>
      </c>
      <c r="F22" s="106">
        <f>F21*$D27</f>
        <v>7.0000000000000007E-2</v>
      </c>
      <c r="G22" s="106">
        <f t="shared" ref="G22:Q22" si="1">G21*$D27</f>
        <v>0.1</v>
      </c>
      <c r="H22" s="106">
        <f>H21*$D27</f>
        <v>0.39999999999999991</v>
      </c>
      <c r="I22" s="106">
        <f>I21*$D27</f>
        <v>0.3</v>
      </c>
      <c r="J22" s="106">
        <f t="shared" si="1"/>
        <v>0.2</v>
      </c>
      <c r="K22" s="107">
        <f>K21*$D27</f>
        <v>0</v>
      </c>
      <c r="L22" s="106">
        <f t="shared" si="1"/>
        <v>0.5</v>
      </c>
      <c r="M22" s="106">
        <f t="shared" si="1"/>
        <v>0.25</v>
      </c>
      <c r="N22" s="106">
        <f t="shared" si="1"/>
        <v>0.55000000000000004</v>
      </c>
      <c r="O22" s="106">
        <f t="shared" si="1"/>
        <v>1.7000000000000002</v>
      </c>
      <c r="P22" s="106">
        <f>P21*$D27</f>
        <v>0</v>
      </c>
      <c r="Q22" s="106">
        <f t="shared" si="1"/>
        <v>0</v>
      </c>
      <c r="R22" s="106">
        <f>R21*$D27</f>
        <v>0.06</v>
      </c>
      <c r="S22" s="108">
        <f>S21*$D27</f>
        <v>12</v>
      </c>
      <c r="T22" s="109">
        <f>T21*$D27</f>
        <v>5.0000000000000001E-3</v>
      </c>
      <c r="U22" s="110">
        <f>U21*D27</f>
        <v>0.02</v>
      </c>
      <c r="V22" s="110">
        <f t="shared" ref="V22:AA22" si="2">V21*$D27</f>
        <v>0.08</v>
      </c>
      <c r="W22" s="106">
        <f t="shared" si="2"/>
        <v>0</v>
      </c>
      <c r="X22" s="106">
        <f t="shared" si="2"/>
        <v>0.15</v>
      </c>
      <c r="Y22" s="106">
        <f t="shared" si="2"/>
        <v>0</v>
      </c>
      <c r="Z22" s="106">
        <f t="shared" si="2"/>
        <v>0</v>
      </c>
      <c r="AA22" s="106">
        <f t="shared" si="2"/>
        <v>0</v>
      </c>
      <c r="AB22" s="106">
        <f t="shared" ref="AB22:AD22" si="3">AB21*$D27</f>
        <v>0.10999999999999999</v>
      </c>
      <c r="AC22" s="106">
        <f t="shared" si="3"/>
        <v>0</v>
      </c>
      <c r="AD22" s="106">
        <f t="shared" si="3"/>
        <v>1.1000000000000001</v>
      </c>
      <c r="AE22" s="106">
        <f t="shared" ref="AE22" si="4">AE21*$D27</f>
        <v>0.4</v>
      </c>
      <c r="AF22" s="106">
        <f t="shared" ref="AF22" si="5">AF21*$D27</f>
        <v>1.8399999999999999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113.9</v>
      </c>
      <c r="H23" s="71">
        <v>89.5</v>
      </c>
      <c r="I23" s="71">
        <v>51.9</v>
      </c>
      <c r="J23" s="71">
        <v>46.8</v>
      </c>
      <c r="K23" s="71">
        <v>267.39999999999998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13.2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196.5</v>
      </c>
      <c r="AE23" s="117">
        <v>152.4</v>
      </c>
      <c r="AF23" s="112">
        <v>95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103.74</v>
      </c>
      <c r="E24" s="111">
        <f t="shared" ref="E24:AJ24" si="10">E22*E23</f>
        <v>14.532000000000002</v>
      </c>
      <c r="F24" s="111">
        <f t="shared" si="10"/>
        <v>47.229000000000006</v>
      </c>
      <c r="G24" s="111">
        <f t="shared" si="10"/>
        <v>11.39</v>
      </c>
      <c r="H24" s="111">
        <f t="shared" si="10"/>
        <v>35.79999999999999</v>
      </c>
      <c r="I24" s="111">
        <f t="shared" si="10"/>
        <v>15.569999999999999</v>
      </c>
      <c r="J24" s="111">
        <f t="shared" si="10"/>
        <v>9.36</v>
      </c>
      <c r="K24" s="111">
        <f t="shared" si="10"/>
        <v>0</v>
      </c>
      <c r="L24" s="111">
        <f t="shared" si="10"/>
        <v>10.1</v>
      </c>
      <c r="M24" s="111">
        <f t="shared" si="10"/>
        <v>8.5</v>
      </c>
      <c r="N24" s="111">
        <f t="shared" si="10"/>
        <v>17.215000000000003</v>
      </c>
      <c r="O24" s="111">
        <f t="shared" si="10"/>
        <v>58.31</v>
      </c>
      <c r="P24" s="111">
        <f t="shared" si="10"/>
        <v>0</v>
      </c>
      <c r="Q24" s="111">
        <f t="shared" si="10"/>
        <v>0</v>
      </c>
      <c r="R24" s="111">
        <f t="shared" si="10"/>
        <v>8.4659999999999993</v>
      </c>
      <c r="S24" s="111">
        <f t="shared" si="10"/>
        <v>140.39999999999998</v>
      </c>
      <c r="T24" s="111">
        <f t="shared" si="10"/>
        <v>2.7275</v>
      </c>
      <c r="U24" s="111">
        <f t="shared" si="10"/>
        <v>0.26400000000000001</v>
      </c>
      <c r="V24" s="111">
        <f t="shared" si="10"/>
        <v>19.2</v>
      </c>
      <c r="W24" s="111">
        <f t="shared" si="10"/>
        <v>0</v>
      </c>
      <c r="X24" s="111">
        <f t="shared" si="10"/>
        <v>4.9800000000000004</v>
      </c>
      <c r="Y24" s="111">
        <f t="shared" si="10"/>
        <v>0</v>
      </c>
      <c r="Z24" s="111">
        <f t="shared" si="10"/>
        <v>0</v>
      </c>
      <c r="AA24" s="111">
        <f t="shared" si="10"/>
        <v>0</v>
      </c>
      <c r="AB24" s="111">
        <f t="shared" si="10"/>
        <v>16.884999999999998</v>
      </c>
      <c r="AC24" s="111">
        <f t="shared" si="10"/>
        <v>0</v>
      </c>
      <c r="AD24" s="111">
        <f t="shared" si="10"/>
        <v>216.15</v>
      </c>
      <c r="AE24" s="111">
        <f t="shared" si="10"/>
        <v>60.960000000000008</v>
      </c>
      <c r="AF24" s="111">
        <f t="shared" si="10"/>
        <v>174.79999999999998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70">
        <f>SUM(D24:AJ24)</f>
        <v>976.57850000000008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71">
        <f>D25/D27</f>
        <v>97.65785000000001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10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  <mergeCell ref="T30:V30"/>
    <mergeCell ref="D31:E31"/>
    <mergeCell ref="G31:K31"/>
    <mergeCell ref="Q29:R29"/>
    <mergeCell ref="D29:E29"/>
    <mergeCell ref="G29:K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L14" sqref="L14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75"/>
      <c r="Z1" s="175"/>
      <c r="AA1" s="176"/>
    </row>
    <row r="2" spans="1:28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33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72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61</v>
      </c>
      <c r="X2" s="20" t="s">
        <v>71</v>
      </c>
      <c r="Y2" s="123" t="s">
        <v>39</v>
      </c>
      <c r="Z2" s="98"/>
      <c r="AA2" s="98"/>
      <c r="AB2" s="47"/>
    </row>
    <row r="3" spans="1:28" x14ac:dyDescent="0.25">
      <c r="A3" s="148" t="s">
        <v>54</v>
      </c>
      <c r="B3" s="22">
        <v>0.18</v>
      </c>
      <c r="C3" s="23" t="s">
        <v>63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48"/>
      <c r="B4" s="22">
        <v>0.18</v>
      </c>
      <c r="C4" s="25" t="s">
        <v>64</v>
      </c>
      <c r="D4" s="17">
        <v>9.5000000000000001E-2</v>
      </c>
      <c r="E4" s="17"/>
      <c r="F4" s="17"/>
      <c r="G4" s="17"/>
      <c r="H4" s="17"/>
      <c r="I4" s="17"/>
      <c r="J4" s="17"/>
      <c r="K4" s="17">
        <v>5.0000000000000001E-3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48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48"/>
      <c r="B6" s="22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/>
      <c r="Y6" s="17"/>
      <c r="Z6" s="99"/>
      <c r="AA6" s="99"/>
      <c r="AB6" s="47"/>
    </row>
    <row r="7" spans="1:28" x14ac:dyDescent="0.25">
      <c r="A7" s="148"/>
      <c r="B7" s="22">
        <v>0.04</v>
      </c>
      <c r="C7" s="25" t="s">
        <v>61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96"/>
      <c r="T7" s="24"/>
      <c r="U7" s="17"/>
      <c r="V7" s="17"/>
      <c r="W7" s="17">
        <v>0.04</v>
      </c>
      <c r="X7" s="17"/>
      <c r="Y7" s="17"/>
      <c r="Z7" s="99"/>
      <c r="AA7" s="99"/>
      <c r="AB7" s="47"/>
    </row>
    <row r="8" spans="1:28" x14ac:dyDescent="0.25">
      <c r="A8" s="145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45"/>
      <c r="B9" s="22">
        <v>0.1</v>
      </c>
      <c r="C9" s="25" t="s">
        <v>44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0.112</v>
      </c>
      <c r="S9" s="96"/>
      <c r="T9" s="24"/>
      <c r="U9" s="17"/>
      <c r="V9" s="17"/>
      <c r="W9" s="17"/>
      <c r="X9" s="17"/>
      <c r="Y9" s="17"/>
      <c r="Z9" s="99"/>
      <c r="AA9" s="99"/>
      <c r="AB9" s="47"/>
    </row>
    <row r="10" spans="1:28" x14ac:dyDescent="0.25">
      <c r="A10" s="145"/>
      <c r="B10" s="22">
        <v>0.2</v>
      </c>
      <c r="C10" s="25" t="s">
        <v>39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>
        <v>0.2</v>
      </c>
      <c r="Z10" s="99"/>
      <c r="AA10" s="99"/>
      <c r="AB10" s="47"/>
    </row>
    <row r="11" spans="1:28" x14ac:dyDescent="0.25">
      <c r="A11" s="145" t="s">
        <v>1</v>
      </c>
      <c r="B11" s="22">
        <v>0.06</v>
      </c>
      <c r="C11" s="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45"/>
      <c r="B12" s="22">
        <v>0.18</v>
      </c>
      <c r="C12" s="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7.4999999999999997E-2</v>
      </c>
      <c r="M12" s="17">
        <v>0.01</v>
      </c>
      <c r="N12" s="17"/>
      <c r="O12" s="17"/>
      <c r="P12" s="17"/>
      <c r="Q12" s="17"/>
      <c r="R12" s="17"/>
      <c r="S12" s="96"/>
      <c r="T12" s="24">
        <v>1</v>
      </c>
      <c r="U12" s="17">
        <v>0.01</v>
      </c>
      <c r="V12" s="17">
        <v>0.02</v>
      </c>
      <c r="W12" s="17"/>
      <c r="X12" s="17"/>
      <c r="Y12" s="17"/>
      <c r="Z12" s="99"/>
      <c r="AA12" s="99"/>
      <c r="AB12" s="47"/>
    </row>
    <row r="13" spans="1:28" x14ac:dyDescent="0.25">
      <c r="A13" s="145"/>
      <c r="B13" s="22">
        <v>0.15</v>
      </c>
      <c r="C13" s="25" t="s">
        <v>73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0.02</v>
      </c>
      <c r="O13" s="17">
        <v>0.21199999999999999</v>
      </c>
      <c r="P13" s="17"/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45"/>
      <c r="B14" s="22">
        <v>0.08</v>
      </c>
      <c r="C14" s="25" t="s">
        <v>69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>
        <v>0.12</v>
      </c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45"/>
      <c r="B15" s="22">
        <v>0.18</v>
      </c>
      <c r="C15" s="25" t="s">
        <v>60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45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45" t="s">
        <v>2</v>
      </c>
      <c r="B17" s="22">
        <v>1</v>
      </c>
      <c r="C17" s="25" t="s">
        <v>70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96"/>
      <c r="T17" s="24">
        <v>1</v>
      </c>
      <c r="U17" s="17"/>
      <c r="V17" s="17"/>
      <c r="W17" s="17"/>
      <c r="X17" s="17"/>
      <c r="Y17" s="17"/>
      <c r="Z17" s="99"/>
      <c r="AA17" s="99"/>
      <c r="AB17" s="47"/>
    </row>
    <row r="18" spans="1:28" x14ac:dyDescent="0.25">
      <c r="A18" s="145"/>
      <c r="B18" s="22">
        <v>0.2</v>
      </c>
      <c r="C18" s="25" t="s">
        <v>71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>
        <v>0.22500000000000001</v>
      </c>
      <c r="Y18" s="17"/>
      <c r="Z18" s="99"/>
      <c r="AA18" s="99"/>
      <c r="AB18" s="47"/>
    </row>
    <row r="19" spans="1:28" x14ac:dyDescent="0.25">
      <c r="A19" s="145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0.19</v>
      </c>
      <c r="E20" s="29">
        <f t="shared" ref="E20:Y20" si="0">SUM(E3:E19)</f>
        <v>4.0000000000000001E-3</v>
      </c>
      <c r="F20" s="29">
        <f t="shared" si="0"/>
        <v>9.0000000000000011E-3</v>
      </c>
      <c r="G20" s="29">
        <f t="shared" si="0"/>
        <v>1.0999999999999999E-2</v>
      </c>
      <c r="H20" s="29">
        <f t="shared" si="0"/>
        <v>0.05</v>
      </c>
      <c r="I20" s="29">
        <f t="shared" si="0"/>
        <v>3.6999999999999998E-2</v>
      </c>
      <c r="J20" s="29">
        <f t="shared" si="0"/>
        <v>2.8000000000000001E-2</v>
      </c>
      <c r="K20" s="29">
        <f t="shared" si="0"/>
        <v>5.0000000000000001E-3</v>
      </c>
      <c r="L20" s="29">
        <f t="shared" si="0"/>
        <v>7.4999999999999997E-2</v>
      </c>
      <c r="M20" s="29">
        <f t="shared" si="0"/>
        <v>3.5000000000000003E-2</v>
      </c>
      <c r="N20" s="29">
        <f t="shared" si="0"/>
        <v>0.08</v>
      </c>
      <c r="O20" s="29">
        <f t="shared" si="0"/>
        <v>0.21199999999999999</v>
      </c>
      <c r="P20" s="29">
        <f t="shared" si="0"/>
        <v>0.12</v>
      </c>
      <c r="Q20" s="29">
        <f t="shared" si="0"/>
        <v>0</v>
      </c>
      <c r="R20" s="29">
        <f>SUM(R3:R19)</f>
        <v>0.112</v>
      </c>
      <c r="S20" s="30">
        <f>SUM(S3:S19)</f>
        <v>8.0000000000000002E-3</v>
      </c>
      <c r="T20" s="29">
        <f>SUM(T3:T19)</f>
        <v>2</v>
      </c>
      <c r="U20" s="29">
        <f t="shared" si="0"/>
        <v>0.01</v>
      </c>
      <c r="V20" s="29">
        <f t="shared" si="0"/>
        <v>0.02</v>
      </c>
      <c r="W20" s="29">
        <f t="shared" si="0"/>
        <v>0.04</v>
      </c>
      <c r="X20" s="29">
        <f t="shared" si="0"/>
        <v>0.22500000000000001</v>
      </c>
      <c r="Y20" s="29">
        <f t="shared" si="0"/>
        <v>0.2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0.19</v>
      </c>
      <c r="E21" s="16">
        <f t="shared" ref="E21:W21" si="1">E20*$D26</f>
        <v>4.0000000000000001E-3</v>
      </c>
      <c r="F21" s="16">
        <f t="shared" si="1"/>
        <v>9.0000000000000011E-3</v>
      </c>
      <c r="G21" s="16">
        <f t="shared" si="1"/>
        <v>1.0999999999999999E-2</v>
      </c>
      <c r="H21" s="16">
        <f>H20*$D26</f>
        <v>0.05</v>
      </c>
      <c r="I21" s="16">
        <f t="shared" si="1"/>
        <v>3.6999999999999998E-2</v>
      </c>
      <c r="J21" s="16">
        <f t="shared" si="1"/>
        <v>2.8000000000000001E-2</v>
      </c>
      <c r="K21" s="16">
        <f>K20*$D26</f>
        <v>5.0000000000000001E-3</v>
      </c>
      <c r="L21" s="81">
        <f t="shared" si="1"/>
        <v>7.4999999999999997E-2</v>
      </c>
      <c r="M21" s="16">
        <f t="shared" si="1"/>
        <v>3.5000000000000003E-2</v>
      </c>
      <c r="N21" s="81">
        <f t="shared" si="1"/>
        <v>0.08</v>
      </c>
      <c r="O21" s="81">
        <f t="shared" si="1"/>
        <v>0.21199999999999999</v>
      </c>
      <c r="P21" s="16">
        <f t="shared" si="1"/>
        <v>0.12</v>
      </c>
      <c r="Q21" s="16">
        <f t="shared" si="1"/>
        <v>0</v>
      </c>
      <c r="R21" s="16">
        <f t="shared" si="1"/>
        <v>0.112</v>
      </c>
      <c r="S21" s="142">
        <f>S20*$D26</f>
        <v>8.0000000000000002E-3</v>
      </c>
      <c r="T21" s="16">
        <v>2</v>
      </c>
      <c r="U21" s="16">
        <f>U20*$D26</f>
        <v>0.01</v>
      </c>
      <c r="V21" s="16">
        <f t="shared" si="1"/>
        <v>0.02</v>
      </c>
      <c r="W21" s="16">
        <f t="shared" si="1"/>
        <v>0.04</v>
      </c>
      <c r="X21" s="16">
        <f>X20*$D26</f>
        <v>0.22500000000000001</v>
      </c>
      <c r="Y21" s="16">
        <f>Y20*$D26</f>
        <v>0.2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46.8</v>
      </c>
      <c r="K22" s="33">
        <v>551.20000000000005</v>
      </c>
      <c r="L22" s="33">
        <v>21.4</v>
      </c>
      <c r="M22" s="33">
        <v>34</v>
      </c>
      <c r="N22" s="33">
        <v>30.3</v>
      </c>
      <c r="O22" s="33">
        <v>28.9</v>
      </c>
      <c r="P22" s="33">
        <v>489.3</v>
      </c>
      <c r="Q22" s="33">
        <v>27.9</v>
      </c>
      <c r="R22" s="33">
        <v>98.8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94.89</v>
      </c>
      <c r="Y22" s="33">
        <v>175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13.083399999999999</v>
      </c>
      <c r="E23" s="35">
        <f t="shared" ref="E23:Y23" si="2">E21*E22</f>
        <v>0.27679999999999999</v>
      </c>
      <c r="F23" s="36">
        <f t="shared" si="2"/>
        <v>6.0723000000000011</v>
      </c>
      <c r="G23" s="36">
        <f t="shared" si="2"/>
        <v>1.2484999999999999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1.3104</v>
      </c>
      <c r="K23" s="36">
        <f t="shared" si="2"/>
        <v>2.7560000000000002</v>
      </c>
      <c r="L23" s="36">
        <f t="shared" si="2"/>
        <v>1.6049999999999998</v>
      </c>
      <c r="M23" s="36">
        <f t="shared" si="2"/>
        <v>1.1900000000000002</v>
      </c>
      <c r="N23" s="36">
        <f t="shared" si="2"/>
        <v>2.4239999999999999</v>
      </c>
      <c r="O23" s="36">
        <f t="shared" si="2"/>
        <v>6.1267999999999994</v>
      </c>
      <c r="P23" s="36">
        <f t="shared" si="2"/>
        <v>58.716000000000001</v>
      </c>
      <c r="Q23" s="36">
        <f>Q21*Q22</f>
        <v>0</v>
      </c>
      <c r="R23" s="36">
        <f t="shared" si="2"/>
        <v>11.0656</v>
      </c>
      <c r="S23" s="36">
        <f t="shared" si="2"/>
        <v>1.1360000000000001</v>
      </c>
      <c r="T23" s="36">
        <f t="shared" si="2"/>
        <v>23.4</v>
      </c>
      <c r="U23" s="36">
        <f t="shared" si="2"/>
        <v>2.4130000000000003</v>
      </c>
      <c r="V23" s="36">
        <f t="shared" si="2"/>
        <v>0.66</v>
      </c>
      <c r="W23" s="36">
        <f t="shared" si="2"/>
        <v>10.64</v>
      </c>
      <c r="X23" s="36">
        <f t="shared" si="2"/>
        <v>21.350249999999999</v>
      </c>
      <c r="Y23" s="36">
        <f t="shared" si="2"/>
        <v>35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50">
        <f>SUM(D23:AA23)</f>
        <v>206.86934999999997</v>
      </c>
      <c r="E24" s="150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51">
        <f>D24/D26</f>
        <v>206.86934999999997</v>
      </c>
      <c r="E25" s="151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5"/>
      <c r="W29" s="155"/>
      <c r="X29" s="155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B1" workbookViewId="0">
      <selection activeCell="K13" sqref="K13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4"/>
    </row>
    <row r="2" spans="1:35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56</v>
      </c>
      <c r="K2" s="20" t="s">
        <v>62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65</v>
      </c>
      <c r="AD2" s="141" t="s">
        <v>72</v>
      </c>
      <c r="AE2" s="141" t="s">
        <v>57</v>
      </c>
      <c r="AF2" s="141" t="s">
        <v>71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48" t="s">
        <v>54</v>
      </c>
      <c r="B3" s="22">
        <v>0.18</v>
      </c>
      <c r="C3" s="124" t="s">
        <v>63</v>
      </c>
      <c r="D3" s="17">
        <v>9.5000000000000001E-2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48"/>
      <c r="B4" s="22">
        <v>0.18</v>
      </c>
      <c r="C4" s="125" t="s">
        <v>64</v>
      </c>
      <c r="D4" s="17">
        <v>9.5000000000000001E-2</v>
      </c>
      <c r="E4" s="17">
        <v>0.01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3"/>
      <c r="T4" s="24">
        <v>5.0000000000000001E-3</v>
      </c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48"/>
      <c r="B6" s="22"/>
      <c r="C6" s="1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/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48"/>
      <c r="B7" s="22">
        <v>0.04</v>
      </c>
      <c r="C7" s="125" t="s">
        <v>65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/>
      <c r="X7" s="17"/>
      <c r="Y7" s="17"/>
      <c r="Z7" s="17"/>
      <c r="AA7" s="17"/>
      <c r="AB7" s="17"/>
      <c r="AC7" s="17">
        <v>0.04</v>
      </c>
      <c r="AD7" s="115"/>
      <c r="AE7" s="115"/>
      <c r="AF7" s="115"/>
      <c r="AG7" s="115"/>
      <c r="AH7" s="115"/>
      <c r="AI7" s="115"/>
    </row>
    <row r="8" spans="1:35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45" t="s">
        <v>1</v>
      </c>
      <c r="B11" s="22">
        <v>0.06</v>
      </c>
      <c r="C11" s="125" t="s">
        <v>66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45"/>
      <c r="B12" s="22">
        <v>0.18</v>
      </c>
      <c r="C12" s="125" t="s">
        <v>67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7.4999999999999997E-2</v>
      </c>
      <c r="M12" s="17">
        <v>0.01</v>
      </c>
      <c r="N12" s="17"/>
      <c r="O12" s="17"/>
      <c r="P12" s="17"/>
      <c r="Q12" s="17"/>
      <c r="R12" s="17"/>
      <c r="S12" s="53">
        <v>1</v>
      </c>
      <c r="T12" s="24"/>
      <c r="U12" s="17">
        <v>5.0000000000000001E-3</v>
      </c>
      <c r="V12" s="17">
        <v>0.01</v>
      </c>
      <c r="W12" s="17"/>
      <c r="X12" s="17">
        <v>0.02</v>
      </c>
      <c r="Y12" s="17"/>
      <c r="Z12" s="17"/>
      <c r="AA12" s="17"/>
      <c r="AB12" s="17"/>
      <c r="AC12" s="17"/>
      <c r="AD12" s="115"/>
      <c r="AE12" s="115"/>
      <c r="AF12" s="115"/>
      <c r="AG12" s="115"/>
      <c r="AH12" s="115"/>
      <c r="AI12" s="115"/>
    </row>
    <row r="13" spans="1:35" x14ac:dyDescent="0.25">
      <c r="A13" s="145"/>
      <c r="B13" s="22">
        <v>0.15</v>
      </c>
      <c r="C13" s="125" t="s">
        <v>68</v>
      </c>
      <c r="D13" s="17"/>
      <c r="E13" s="17"/>
      <c r="F13" s="17"/>
      <c r="G13" s="17">
        <v>5.0000000000000001E-3</v>
      </c>
      <c r="H13" s="17"/>
      <c r="I13" s="17"/>
      <c r="J13" s="17"/>
      <c r="K13" s="17"/>
      <c r="L13" s="17"/>
      <c r="M13" s="17">
        <v>1.2E-2</v>
      </c>
      <c r="N13" s="17">
        <v>0.02</v>
      </c>
      <c r="O13" s="17">
        <v>0.21199999999999999</v>
      </c>
      <c r="P13" s="17"/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>
        <v>5.0000000000000001E-3</v>
      </c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45"/>
      <c r="B14" s="22">
        <v>0.08</v>
      </c>
      <c r="C14" s="125" t="s">
        <v>69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>
        <v>0.12</v>
      </c>
      <c r="AE14" s="115"/>
      <c r="AF14" s="115"/>
      <c r="AG14" s="115"/>
      <c r="AH14" s="115"/>
      <c r="AI14" s="115"/>
    </row>
    <row r="15" spans="1:35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45"/>
      <c r="B16" s="22">
        <v>0.18</v>
      </c>
      <c r="C16" s="125" t="s">
        <v>60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45" t="s">
        <v>2</v>
      </c>
      <c r="B18" s="22">
        <v>1</v>
      </c>
      <c r="C18" s="125" t="s">
        <v>70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/>
      <c r="W18" s="17"/>
      <c r="X18" s="17"/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45"/>
      <c r="B19" s="22">
        <v>0.2</v>
      </c>
      <c r="C19" s="125" t="s">
        <v>71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/>
      <c r="AA19" s="17"/>
      <c r="AB19" s="17"/>
      <c r="AC19" s="17"/>
      <c r="AD19" s="115"/>
      <c r="AE19" s="115"/>
      <c r="AF19" s="115">
        <v>0.22500000000000001</v>
      </c>
      <c r="AG19" s="115"/>
      <c r="AH19" s="115"/>
      <c r="AI19" s="115"/>
    </row>
    <row r="20" spans="1:35" x14ac:dyDescent="0.25">
      <c r="A20" s="145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0.19</v>
      </c>
      <c r="E21" s="29">
        <f t="shared" ref="E21:AI21" si="0">SUM(E3:E20)</f>
        <v>2.4E-2</v>
      </c>
      <c r="F21" s="29">
        <f t="shared" si="0"/>
        <v>9.0000000000000011E-3</v>
      </c>
      <c r="G21" s="29">
        <f t="shared" si="0"/>
        <v>1.0999999999999999E-2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0</v>
      </c>
      <c r="L21" s="29">
        <f t="shared" si="0"/>
        <v>7.4999999999999997E-2</v>
      </c>
      <c r="M21" s="29">
        <f t="shared" si="0"/>
        <v>3.5000000000000003E-2</v>
      </c>
      <c r="N21" s="29">
        <f t="shared" si="0"/>
        <v>0.08</v>
      </c>
      <c r="O21" s="29">
        <f t="shared" si="0"/>
        <v>0.21199999999999999</v>
      </c>
      <c r="P21" s="29">
        <f t="shared" si="0"/>
        <v>0</v>
      </c>
      <c r="Q21" s="29">
        <f t="shared" si="0"/>
        <v>0</v>
      </c>
      <c r="R21" s="29">
        <f t="shared" si="0"/>
        <v>8.0000000000000002E-3</v>
      </c>
      <c r="S21" s="29">
        <f t="shared" si="0"/>
        <v>2</v>
      </c>
      <c r="T21" s="29">
        <f t="shared" si="0"/>
        <v>5.0000000000000001E-3</v>
      </c>
      <c r="U21" s="29">
        <f t="shared" si="0"/>
        <v>5.0000000000000001E-3</v>
      </c>
      <c r="V21" s="29">
        <f t="shared" si="0"/>
        <v>0.01</v>
      </c>
      <c r="W21" s="29">
        <f t="shared" si="0"/>
        <v>0</v>
      </c>
      <c r="X21" s="29">
        <f t="shared" si="0"/>
        <v>0.02</v>
      </c>
      <c r="Y21" s="29">
        <f t="shared" si="0"/>
        <v>0</v>
      </c>
      <c r="Z21" s="29">
        <f t="shared" si="0"/>
        <v>0</v>
      </c>
      <c r="AA21" s="29">
        <f t="shared" si="0"/>
        <v>1.3000000000000001E-2</v>
      </c>
      <c r="AB21" s="29">
        <f t="shared" si="0"/>
        <v>0</v>
      </c>
      <c r="AC21" s="29">
        <f t="shared" si="0"/>
        <v>0.04</v>
      </c>
      <c r="AD21" s="29">
        <f t="shared" si="0"/>
        <v>0.12</v>
      </c>
      <c r="AE21" s="29">
        <f t="shared" si="0"/>
        <v>0</v>
      </c>
      <c r="AF21" s="29">
        <f t="shared" si="0"/>
        <v>0.22500000000000001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0.19</v>
      </c>
      <c r="E22" s="81">
        <f t="shared" ref="E22:AI22" si="1">E21*$D27</f>
        <v>2.4E-2</v>
      </c>
      <c r="F22" s="81">
        <f t="shared" si="1"/>
        <v>9.0000000000000011E-3</v>
      </c>
      <c r="G22" s="81">
        <f t="shared" si="1"/>
        <v>1.0999999999999999E-2</v>
      </c>
      <c r="H22" s="81">
        <f t="shared" si="1"/>
        <v>0.05</v>
      </c>
      <c r="I22" s="81">
        <f t="shared" si="1"/>
        <v>3.6999999999999998E-2</v>
      </c>
      <c r="J22" s="81">
        <f t="shared" si="1"/>
        <v>2.8000000000000001E-2</v>
      </c>
      <c r="K22" s="142">
        <f t="shared" si="1"/>
        <v>0</v>
      </c>
      <c r="L22" s="81">
        <f t="shared" si="1"/>
        <v>7.4999999999999997E-2</v>
      </c>
      <c r="M22" s="81">
        <f t="shared" si="1"/>
        <v>3.5000000000000003E-2</v>
      </c>
      <c r="N22" s="81">
        <f t="shared" si="1"/>
        <v>0.08</v>
      </c>
      <c r="O22" s="81">
        <f t="shared" si="1"/>
        <v>0.21199999999999999</v>
      </c>
      <c r="P22" s="81">
        <f t="shared" si="1"/>
        <v>0</v>
      </c>
      <c r="Q22" s="81">
        <f t="shared" si="1"/>
        <v>0</v>
      </c>
      <c r="R22" s="142">
        <f t="shared" si="1"/>
        <v>8.0000000000000002E-3</v>
      </c>
      <c r="S22" s="48">
        <f t="shared" si="1"/>
        <v>2</v>
      </c>
      <c r="T22" s="142">
        <f t="shared" si="1"/>
        <v>5.0000000000000001E-3</v>
      </c>
      <c r="U22" s="142">
        <f t="shared" si="1"/>
        <v>5.0000000000000001E-3</v>
      </c>
      <c r="V22" s="142">
        <f t="shared" si="1"/>
        <v>0.01</v>
      </c>
      <c r="W22" s="142">
        <f t="shared" si="1"/>
        <v>0</v>
      </c>
      <c r="X22" s="142">
        <f t="shared" si="1"/>
        <v>0.02</v>
      </c>
      <c r="Y22" s="81">
        <f t="shared" si="1"/>
        <v>0</v>
      </c>
      <c r="Z22" s="81">
        <f t="shared" si="1"/>
        <v>0</v>
      </c>
      <c r="AA22" s="142">
        <f t="shared" si="1"/>
        <v>1.3000000000000001E-2</v>
      </c>
      <c r="AB22" s="81">
        <f t="shared" si="1"/>
        <v>0</v>
      </c>
      <c r="AC22" s="142">
        <f t="shared" si="1"/>
        <v>0.04</v>
      </c>
      <c r="AD22" s="142">
        <f t="shared" si="1"/>
        <v>0.12</v>
      </c>
      <c r="AE22" s="81">
        <f t="shared" si="1"/>
        <v>0</v>
      </c>
      <c r="AF22" s="142">
        <f t="shared" si="1"/>
        <v>0.22500000000000001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46.8</v>
      </c>
      <c r="K23" s="33">
        <v>277.39999999999998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152.6</v>
      </c>
      <c r="AD23" s="114">
        <v>234.1</v>
      </c>
      <c r="AE23" s="3">
        <v>95.49</v>
      </c>
      <c r="AF23" s="3">
        <v>94.89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13.083399999999999</v>
      </c>
      <c r="E24" s="35">
        <f t="shared" ref="E24:AI24" si="2">E22*E23</f>
        <v>1.6608000000000001</v>
      </c>
      <c r="F24" s="35">
        <f t="shared" si="2"/>
        <v>6.0723000000000011</v>
      </c>
      <c r="G24" s="35">
        <f t="shared" si="2"/>
        <v>1.254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1.3104</v>
      </c>
      <c r="K24" s="35">
        <f t="shared" si="2"/>
        <v>0</v>
      </c>
      <c r="L24" s="35">
        <f t="shared" si="2"/>
        <v>1.6049999999999998</v>
      </c>
      <c r="M24" s="35">
        <f t="shared" si="2"/>
        <v>1.1900000000000002</v>
      </c>
      <c r="N24" s="35">
        <f t="shared" si="2"/>
        <v>2.4239999999999999</v>
      </c>
      <c r="O24" s="35">
        <f t="shared" si="2"/>
        <v>6.1267999999999994</v>
      </c>
      <c r="P24" s="35">
        <f t="shared" si="2"/>
        <v>0</v>
      </c>
      <c r="Q24" s="35">
        <f t="shared" si="2"/>
        <v>0</v>
      </c>
      <c r="R24" s="35">
        <f t="shared" si="2"/>
        <v>1.1360000000000001</v>
      </c>
      <c r="S24" s="35">
        <f t="shared" si="2"/>
        <v>23.4</v>
      </c>
      <c r="T24" s="35">
        <f t="shared" si="2"/>
        <v>2.7560000000000002</v>
      </c>
      <c r="U24" s="35">
        <f t="shared" si="2"/>
        <v>6.3E-2</v>
      </c>
      <c r="V24" s="35">
        <f t="shared" si="2"/>
        <v>2.4130000000000003</v>
      </c>
      <c r="W24" s="35">
        <f t="shared" si="2"/>
        <v>0</v>
      </c>
      <c r="X24" s="35">
        <f t="shared" si="2"/>
        <v>0.66</v>
      </c>
      <c r="Y24" s="35">
        <f t="shared" si="2"/>
        <v>0</v>
      </c>
      <c r="Z24" s="35">
        <f t="shared" si="2"/>
        <v>0</v>
      </c>
      <c r="AA24" s="35">
        <f t="shared" si="2"/>
        <v>1.9396</v>
      </c>
      <c r="AB24" s="35">
        <f t="shared" si="2"/>
        <v>0</v>
      </c>
      <c r="AC24" s="35">
        <f t="shared" si="2"/>
        <v>6.1040000000000001</v>
      </c>
      <c r="AD24" s="35">
        <f t="shared" si="2"/>
        <v>28.091999999999999</v>
      </c>
      <c r="AE24" s="35">
        <f t="shared" si="2"/>
        <v>0</v>
      </c>
      <c r="AF24" s="35">
        <f t="shared" si="2"/>
        <v>21.350249999999999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50">
        <f>SUM(D24:AI24)</f>
        <v>129.03584999999998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51">
        <f>D25/D27</f>
        <v>129.03584999999998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156" t="s">
        <v>0</v>
      </c>
      <c r="AB27" s="156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9"/>
      <c r="AE28" s="149"/>
      <c r="AF28" s="149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D28:AF28"/>
    <mergeCell ref="A18:A20"/>
    <mergeCell ref="D25:E25"/>
    <mergeCell ref="D26:E26"/>
    <mergeCell ref="O27:P27"/>
    <mergeCell ref="R27:V27"/>
    <mergeCell ref="AA27:AB27"/>
    <mergeCell ref="A11:A17"/>
    <mergeCell ref="A1:A2"/>
    <mergeCell ref="C1:C2"/>
    <mergeCell ref="D1:AI1"/>
    <mergeCell ref="A3:A7"/>
    <mergeCell ref="A8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2024-04-16T06:39:06Z</cp:lastPrinted>
  <dcterms:created xsi:type="dcterms:W3CDTF">2014-07-11T13:42:12Z</dcterms:created>
  <dcterms:modified xsi:type="dcterms:W3CDTF">2024-04-16T06:44:22Z</dcterms:modified>
</cp:coreProperties>
</file>